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/>
  <bookViews>
    <workbookView xWindow="1800" yWindow="-30" windowWidth="22110" windowHeight="11880" tabRatio="570"/>
  </bookViews>
  <sheets>
    <sheet name="Liste" sheetId="1" r:id="rId1"/>
    <sheet name="Assistententeam" sheetId="3" r:id="rId2"/>
    <sheet name="Hilfstabelle Stunden" sheetId="2" r:id="rId3"/>
  </sheets>
  <calcPr calcId="145621"/>
</workbook>
</file>

<file path=xl/calcChain.xml><?xml version="1.0" encoding="utf-8"?>
<calcChain xmlns="http://schemas.openxmlformats.org/spreadsheetml/2006/main">
  <c r="K25" i="1" l="1"/>
  <c r="K29" i="1"/>
  <c r="K33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13" i="1"/>
  <c r="J14" i="1"/>
  <c r="J15" i="1"/>
  <c r="I16" i="1"/>
  <c r="K16" i="1" s="1"/>
  <c r="I17" i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I26" i="1"/>
  <c r="K26" i="1" s="1"/>
  <c r="I27" i="1"/>
  <c r="K27" i="1" s="1"/>
  <c r="I28" i="1"/>
  <c r="K28" i="1" s="1"/>
  <c r="I29" i="1"/>
  <c r="I30" i="1"/>
  <c r="K30" i="1" s="1"/>
  <c r="I31" i="1"/>
  <c r="K31" i="1" s="1"/>
  <c r="I32" i="1"/>
  <c r="K32" i="1" s="1"/>
  <c r="I33" i="1"/>
  <c r="I13" i="1"/>
  <c r="K13" i="1" s="1"/>
  <c r="I14" i="1"/>
  <c r="K14" i="1" s="1"/>
  <c r="I15" i="1"/>
  <c r="K15" i="1" s="1"/>
  <c r="K17" i="1" l="1"/>
  <c r="I34" i="1"/>
  <c r="B21" i="1"/>
  <c r="F14" i="1" l="1"/>
  <c r="F13" i="1"/>
  <c r="D4" i="1" l="1"/>
  <c r="B13" i="1"/>
  <c r="Q13" i="1"/>
  <c r="B14" i="1"/>
  <c r="Q14" i="1"/>
  <c r="B15" i="1"/>
  <c r="F15" i="1"/>
  <c r="Q15" i="1"/>
  <c r="B16" i="1"/>
  <c r="F16" i="1"/>
  <c r="Q16" i="1"/>
  <c r="B17" i="1"/>
  <c r="F17" i="1"/>
  <c r="Q17" i="1"/>
  <c r="B18" i="1"/>
  <c r="F18" i="1"/>
  <c r="Q18" i="1"/>
  <c r="B19" i="1"/>
  <c r="F19" i="1"/>
  <c r="Q19" i="1"/>
  <c r="B20" i="1"/>
  <c r="F20" i="1"/>
  <c r="Q20" i="1"/>
  <c r="F21" i="1"/>
  <c r="Q21" i="1"/>
  <c r="B22" i="1"/>
  <c r="F22" i="1"/>
  <c r="Q22" i="1"/>
  <c r="B23" i="1"/>
  <c r="F23" i="1"/>
  <c r="Q23" i="1"/>
  <c r="B24" i="1"/>
  <c r="F24" i="1"/>
  <c r="Q24" i="1"/>
  <c r="B25" i="1"/>
  <c r="F25" i="1"/>
  <c r="Q25" i="1"/>
  <c r="B26" i="1"/>
  <c r="F26" i="1"/>
  <c r="Q26" i="1"/>
  <c r="B27" i="1"/>
  <c r="F27" i="1"/>
  <c r="Q27" i="1"/>
  <c r="B28" i="1"/>
  <c r="F28" i="1"/>
  <c r="Q28" i="1"/>
  <c r="B29" i="1"/>
  <c r="F29" i="1"/>
  <c r="Q29" i="1"/>
  <c r="B30" i="1"/>
  <c r="F30" i="1"/>
  <c r="Q30" i="1"/>
  <c r="B31" i="1"/>
  <c r="F31" i="1"/>
  <c r="Q31" i="1"/>
  <c r="B32" i="1"/>
  <c r="F32" i="1"/>
  <c r="Q32" i="1"/>
  <c r="B33" i="1"/>
  <c r="F33" i="1"/>
  <c r="Q33" i="1"/>
  <c r="L34" i="1"/>
  <c r="M34" i="1"/>
  <c r="N34" i="1"/>
  <c r="O34" i="1"/>
  <c r="P34" i="1"/>
  <c r="Q34" i="1" l="1"/>
  <c r="W14" i="1"/>
  <c r="F34" i="1"/>
  <c r="W13" i="1" s="1"/>
  <c r="J34" i="1"/>
  <c r="W15" i="1" s="1"/>
  <c r="K34" i="1"/>
  <c r="W18" i="1" s="1"/>
  <c r="W19" i="1" l="1"/>
  <c r="W16" i="1"/>
  <c r="W21" i="1" s="1"/>
</calcChain>
</file>

<file path=xl/sharedStrings.xml><?xml version="1.0" encoding="utf-8"?>
<sst xmlns="http://schemas.openxmlformats.org/spreadsheetml/2006/main" count="62" uniqueCount="42">
  <si>
    <r>
      <t xml:space="preserve">Persönliche Assistenz im </t>
    </r>
    <r>
      <rPr>
        <i/>
        <sz val="16"/>
        <color indexed="10"/>
        <rFont val="Arial Black"/>
        <family val="2"/>
      </rPr>
      <t xml:space="preserve">Privatbereich
</t>
    </r>
    <r>
      <rPr>
        <sz val="12"/>
        <rFont val="Arial Black"/>
        <family val="2"/>
      </rPr>
      <t>Trägereinrichtung: BMKz - Basis</t>
    </r>
  </si>
  <si>
    <t>Name AssistentIn:</t>
  </si>
  <si>
    <t>Lebensbereiche</t>
  </si>
  <si>
    <t>Monat/Jahr:</t>
  </si>
  <si>
    <t>basic needs</t>
  </si>
  <si>
    <t>b</t>
  </si>
  <si>
    <t>Name AuftraggeberIn:</t>
  </si>
  <si>
    <t>Haushalt</t>
  </si>
  <si>
    <t>c</t>
  </si>
  <si>
    <t>Wohnort AuftraggeberIn.:</t>
  </si>
  <si>
    <t>Freizeit</t>
  </si>
  <si>
    <t>d</t>
  </si>
  <si>
    <t>Erhaltung der Gesundheit</t>
  </si>
  <si>
    <t>e</t>
  </si>
  <si>
    <t>Mobilität</t>
  </si>
  <si>
    <t>f</t>
  </si>
  <si>
    <t>ASSISTENZZEITEN - PA</t>
  </si>
  <si>
    <t>Nacht</t>
  </si>
  <si>
    <t>Datum</t>
  </si>
  <si>
    <r>
      <t xml:space="preserve">Tagesstunden
</t>
    </r>
    <r>
      <rPr>
        <sz val="8"/>
        <rFont val="Arial"/>
        <family val="2"/>
      </rPr>
      <t>(Mo-Sa von 06:00-22:00)</t>
    </r>
  </si>
  <si>
    <t>von</t>
  </si>
  <si>
    <t>bis</t>
  </si>
  <si>
    <t>Arbeit</t>
  </si>
  <si>
    <t>Ktr</t>
  </si>
  <si>
    <t xml:space="preserve"> </t>
  </si>
  <si>
    <t>Std. Min</t>
  </si>
  <si>
    <t>Datum, Unterschrift AssistentIn</t>
  </si>
  <si>
    <t>Datum, Unterschrift AssistenznehmerIn</t>
  </si>
  <si>
    <t>Arbeit/
Nacht</t>
  </si>
  <si>
    <t>Gesamtstunden Arbeit</t>
  </si>
  <si>
    <t>Gesamtstunden alles</t>
  </si>
  <si>
    <t>Nacht-Arbeit</t>
  </si>
  <si>
    <t>Nacht-Bereitschaft</t>
  </si>
  <si>
    <t>Gesamtstunden Nacht-Arbeit</t>
  </si>
  <si>
    <t>Gesamtstunden Nacht-Bereitschaft</t>
  </si>
  <si>
    <t>Name</t>
  </si>
  <si>
    <t xml:space="preserve"> - Arbeit</t>
  </si>
  <si>
    <t xml:space="preserve"> - Bereitschaft</t>
  </si>
  <si>
    <t>Anzahl Nächte</t>
  </si>
  <si>
    <t>Gesamtstunden Tag</t>
  </si>
  <si>
    <t>Gesamtstunden Sonn- / Feiertag</t>
  </si>
  <si>
    <r>
      <t xml:space="preserve">Sonn-, Feiertags- und Nachtstunden
</t>
    </r>
    <r>
      <rPr>
        <sz val="8"/>
        <rFont val="Arial"/>
        <family val="2"/>
      </rPr>
      <t xml:space="preserve">(Tagesstunden von 06:00-22:00 und </t>
    </r>
    <r>
      <rPr>
        <u/>
        <sz val="8"/>
        <rFont val="Arial"/>
        <family val="2"/>
      </rPr>
      <t>genehmigte</t>
    </r>
    <r>
      <rPr>
        <sz val="8"/>
        <rFont val="Arial"/>
        <family val="2"/>
      </rPr>
      <t xml:space="preserve"> Nachtstunden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</si>
</sst>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\-??\ [$€]_-;_-@_-"/>
    <numFmt numFmtId="165" formatCode="hh:mm;@"/>
    <numFmt numFmtId="166" formatCode="ddd&quot;, &quot;dd/mm/yyyy"/>
    <numFmt numFmtId="167" formatCode="[h]:mm"/>
    <numFmt numFmtId="168" formatCode="0&quot; Std.&quot;"/>
    <numFmt numFmtId="169" formatCode="[$-407]mmmm\ \/\ yyyy;@"/>
  </numFmts>
  <fonts count="21" x14ac:knownFonts="1">
    <font>
      <sz val="10"/>
      <name val="Arial"/>
      <family val="2"/>
    </font>
    <font>
      <sz val="16"/>
      <color indexed="10"/>
      <name val="Arial Black"/>
      <family val="2"/>
    </font>
    <font>
      <i/>
      <sz val="16"/>
      <color indexed="10"/>
      <name val="Arial Black"/>
      <family val="2"/>
    </font>
    <font>
      <sz val="12"/>
      <name val="Arial Black"/>
      <family val="2"/>
    </font>
    <font>
      <sz val="18"/>
      <name val="Arial Black"/>
      <family val="2"/>
    </font>
    <font>
      <b/>
      <i/>
      <sz val="16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8"/>
      <name val="Arial"/>
      <family val="2"/>
    </font>
    <font>
      <i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/>
      <sz val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164" fontId="15" fillId="0" borderId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0" applyNumberFormat="0" applyFill="0" applyBorder="0" applyAlignment="0" applyProtection="0"/>
  </cellStyleXfs>
  <cellXfs count="155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ont="1" applyFill="1" applyBorder="1" applyAlignment="1" applyProtection="1">
      <protection hidden="1"/>
    </xf>
    <xf numFmtId="0" fontId="0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166" fontId="0" fillId="0" borderId="16" xfId="0" applyNumberFormat="1" applyFont="1" applyFill="1" applyBorder="1" applyAlignment="1" applyProtection="1">
      <alignment horizontal="center" vertical="center"/>
      <protection locked="0" hidden="1"/>
    </xf>
    <xf numFmtId="165" fontId="0" fillId="0" borderId="16" xfId="0" applyNumberFormat="1" applyFont="1" applyFill="1" applyBorder="1" applyAlignment="1" applyProtection="1">
      <alignment horizontal="center" vertical="center"/>
      <protection locked="0" hidden="1"/>
    </xf>
    <xf numFmtId="165" fontId="0" fillId="0" borderId="6" xfId="0" applyNumberFormat="1" applyFont="1" applyFill="1" applyBorder="1" applyAlignment="1" applyProtection="1">
      <alignment horizontal="center" vertical="center"/>
      <protection locked="0" hidden="1"/>
    </xf>
    <xf numFmtId="165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right" vertical="center" wrapText="1"/>
      <protection hidden="1"/>
    </xf>
    <xf numFmtId="168" fontId="10" fillId="0" borderId="20" xfId="0" applyNumberFormat="1" applyFont="1" applyFill="1" applyBorder="1" applyAlignment="1" applyProtection="1">
      <alignment horizontal="right" vertical="center"/>
      <protection hidden="1"/>
    </xf>
    <xf numFmtId="167" fontId="10" fillId="0" borderId="13" xfId="0" applyNumberFormat="1" applyFont="1" applyFill="1" applyBorder="1" applyAlignment="1" applyProtection="1">
      <alignment horizontal="center" vertical="center"/>
      <protection hidden="1"/>
    </xf>
    <xf numFmtId="167" fontId="10" fillId="0" borderId="14" xfId="0" applyNumberFormat="1" applyFont="1" applyFill="1" applyBorder="1" applyAlignment="1" applyProtection="1">
      <alignment horizontal="center" vertical="center"/>
      <protection hidden="1"/>
    </xf>
    <xf numFmtId="167" fontId="10" fillId="0" borderId="20" xfId="0" applyNumberFormat="1" applyFont="1" applyFill="1" applyBorder="1" applyAlignment="1" applyProtection="1">
      <alignment horizontal="center" vertical="center"/>
      <protection hidden="1"/>
    </xf>
    <xf numFmtId="165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0" fillId="0" borderId="21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20" fontId="0" fillId="0" borderId="0" xfId="0" applyNumberFormat="1"/>
    <xf numFmtId="0" fontId="0" fillId="0" borderId="0" xfId="0" applyFont="1" applyFill="1" applyBorder="1" applyAlignment="1" applyProtection="1">
      <alignment horizontal="center"/>
      <protection hidden="1"/>
    </xf>
    <xf numFmtId="165" fontId="0" fillId="0" borderId="35" xfId="0" applyNumberFormat="1" applyFont="1" applyFill="1" applyBorder="1" applyAlignment="1" applyProtection="1">
      <alignment horizontal="center" vertical="center"/>
      <protection hidden="1"/>
    </xf>
    <xf numFmtId="168" fontId="10" fillId="0" borderId="38" xfId="0" applyNumberFormat="1" applyFont="1" applyFill="1" applyBorder="1" applyAlignment="1" applyProtection="1">
      <alignment horizontal="right" vertical="center"/>
      <protection hidden="1"/>
    </xf>
    <xf numFmtId="167" fontId="10" fillId="0" borderId="39" xfId="0" applyNumberFormat="1" applyFont="1" applyFill="1" applyBorder="1" applyAlignment="1" applyProtection="1">
      <alignment horizontal="center" vertical="center"/>
      <protection hidden="1"/>
    </xf>
    <xf numFmtId="167" fontId="10" fillId="0" borderId="24" xfId="0" applyNumberFormat="1" applyFont="1" applyFill="1" applyBorder="1" applyAlignment="1" applyProtection="1">
      <alignment horizontal="center" vertical="center"/>
      <protection hidden="1"/>
    </xf>
    <xf numFmtId="0" fontId="5" fillId="0" borderId="25" xfId="0" applyFont="1" applyFill="1" applyBorder="1" applyAlignment="1" applyProtection="1">
      <protection hidden="1"/>
    </xf>
    <xf numFmtId="0" fontId="5" fillId="0" borderId="42" xfId="0" applyFont="1" applyFill="1" applyBorder="1" applyAlignment="1" applyProtection="1">
      <protection hidden="1"/>
    </xf>
    <xf numFmtId="0" fontId="0" fillId="0" borderId="42" xfId="0" applyFont="1" applyFill="1" applyBorder="1" applyAlignment="1" applyProtection="1">
      <protection hidden="1"/>
    </xf>
    <xf numFmtId="0" fontId="6" fillId="0" borderId="42" xfId="0" applyFont="1" applyFill="1" applyBorder="1" applyAlignment="1" applyProtection="1">
      <protection hidden="1"/>
    </xf>
    <xf numFmtId="0" fontId="7" fillId="0" borderId="42" xfId="0" applyFont="1" applyFill="1" applyBorder="1" applyAlignment="1" applyProtection="1">
      <alignment horizontal="right"/>
      <protection hidden="1"/>
    </xf>
    <xf numFmtId="0" fontId="7" fillId="0" borderId="23" xfId="0" applyFont="1" applyFill="1" applyBorder="1" applyAlignment="1" applyProtection="1">
      <alignment horizontal="right"/>
      <protection hidden="1"/>
    </xf>
    <xf numFmtId="0" fontId="0" fillId="0" borderId="29" xfId="0" applyFont="1" applyFill="1" applyBorder="1" applyProtection="1">
      <protection hidden="1"/>
    </xf>
    <xf numFmtId="0" fontId="11" fillId="0" borderId="44" xfId="0" applyFont="1" applyFill="1" applyBorder="1" applyProtection="1">
      <protection hidden="1"/>
    </xf>
    <xf numFmtId="0" fontId="13" fillId="0" borderId="29" xfId="0" applyFont="1" applyFill="1" applyBorder="1" applyAlignment="1" applyProtection="1">
      <alignment vertical="center" wrapText="1"/>
      <protection hidden="1"/>
    </xf>
    <xf numFmtId="0" fontId="0" fillId="0" borderId="44" xfId="0" applyFont="1" applyFill="1" applyBorder="1" applyProtection="1">
      <protection hidden="1"/>
    </xf>
    <xf numFmtId="14" fontId="0" fillId="0" borderId="36" xfId="0" applyNumberFormat="1" applyFont="1" applyFill="1" applyBorder="1" applyAlignment="1" applyProtection="1">
      <alignment horizontal="center" vertical="center"/>
      <protection locked="0" hidden="1"/>
    </xf>
    <xf numFmtId="167" fontId="12" fillId="0" borderId="29" xfId="0" applyNumberFormat="1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right" vertical="center" wrapText="1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45" xfId="0" applyFont="1" applyFill="1" applyBorder="1" applyAlignment="1" applyProtection="1">
      <alignment horizontal="center"/>
      <protection hidden="1"/>
    </xf>
    <xf numFmtId="165" fontId="0" fillId="0" borderId="46" xfId="0" applyNumberFormat="1" applyFont="1" applyFill="1" applyBorder="1" applyAlignment="1" applyProtection="1">
      <alignment horizontal="center" vertical="center"/>
      <protection locked="0" hidden="1"/>
    </xf>
    <xf numFmtId="165" fontId="0" fillId="0" borderId="46" xfId="0" applyNumberFormat="1" applyFont="1" applyFill="1" applyBorder="1" applyAlignment="1" applyProtection="1">
      <alignment horizontal="center" vertical="center"/>
      <protection hidden="1"/>
    </xf>
    <xf numFmtId="165" fontId="0" fillId="0" borderId="47" xfId="0" applyNumberFormat="1" applyFont="1" applyFill="1" applyBorder="1" applyAlignment="1" applyProtection="1">
      <alignment horizontal="center" vertical="center"/>
      <protection locked="0" hidden="1"/>
    </xf>
    <xf numFmtId="165" fontId="0" fillId="0" borderId="48" xfId="0" applyNumberFormat="1" applyFont="1" applyFill="1" applyBorder="1" applyAlignment="1" applyProtection="1">
      <alignment horizontal="center" vertical="center"/>
      <protection hidden="1"/>
    </xf>
    <xf numFmtId="165" fontId="0" fillId="0" borderId="49" xfId="0" applyNumberFormat="1" applyFont="1" applyFill="1" applyBorder="1" applyAlignment="1" applyProtection="1">
      <alignment horizontal="center" vertical="center"/>
      <protection locked="0" hidden="1"/>
    </xf>
    <xf numFmtId="165" fontId="0" fillId="0" borderId="50" xfId="0" applyNumberFormat="1" applyFont="1" applyFill="1" applyBorder="1" applyAlignment="1" applyProtection="1">
      <alignment horizontal="center" vertical="center"/>
      <protection locked="0" hidden="1"/>
    </xf>
    <xf numFmtId="165" fontId="0" fillId="0" borderId="50" xfId="0" applyNumberFormat="1" applyFont="1" applyFill="1" applyBorder="1" applyAlignment="1" applyProtection="1">
      <alignment horizontal="center" vertical="center"/>
      <protection hidden="1"/>
    </xf>
    <xf numFmtId="167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29" xfId="0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165" fontId="0" fillId="0" borderId="53" xfId="0" applyNumberFormat="1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31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locked="0"/>
    </xf>
    <xf numFmtId="0" fontId="0" fillId="0" borderId="9" xfId="0" applyFont="1" applyFill="1" applyBorder="1" applyAlignment="1" applyProtection="1">
      <alignment horizontal="center" vertical="center"/>
      <protection locked="0" hidden="1"/>
    </xf>
    <xf numFmtId="0" fontId="4" fillId="0" borderId="41" xfId="0" applyFont="1" applyFill="1" applyBorder="1" applyAlignment="1" applyProtection="1">
      <alignment horizontal="left" wrapText="1"/>
    </xf>
    <xf numFmtId="0" fontId="0" fillId="0" borderId="41" xfId="0" applyFill="1" applyBorder="1" applyProtection="1"/>
    <xf numFmtId="0" fontId="0" fillId="0" borderId="8" xfId="0" applyFill="1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11" fillId="0" borderId="0" xfId="0" applyFont="1" applyFill="1" applyBorder="1" applyAlignment="1" applyProtection="1">
      <alignment horizontal="center"/>
      <protection hidden="1"/>
    </xf>
    <xf numFmtId="0" fontId="11" fillId="0" borderId="29" xfId="0" applyFont="1" applyFill="1" applyBorder="1" applyAlignment="1" applyProtection="1">
      <alignment horizontal="center"/>
      <protection hidden="1"/>
    </xf>
    <xf numFmtId="0" fontId="0" fillId="0" borderId="29" xfId="0" applyFill="1" applyBorder="1" applyProtection="1"/>
    <xf numFmtId="166" fontId="0" fillId="16" borderId="16" xfId="0" applyNumberFormat="1" applyFont="1" applyFill="1" applyBorder="1" applyAlignment="1" applyProtection="1">
      <alignment horizontal="center" vertical="center"/>
      <protection hidden="1"/>
    </xf>
    <xf numFmtId="167" fontId="8" fillId="0" borderId="0" xfId="0" applyNumberFormat="1" applyFont="1" applyFill="1" applyBorder="1" applyAlignment="1" applyProtection="1">
      <alignment horizontal="center"/>
    </xf>
    <xf numFmtId="167" fontId="8" fillId="0" borderId="0" xfId="0" applyNumberFormat="1" applyFont="1" applyFill="1" applyBorder="1" applyProtection="1"/>
    <xf numFmtId="167" fontId="10" fillId="0" borderId="0" xfId="0" applyNumberFormat="1" applyFont="1" applyFill="1" applyBorder="1" applyAlignment="1" applyProtection="1">
      <alignment horizontal="center"/>
    </xf>
    <xf numFmtId="0" fontId="0" fillId="0" borderId="37" xfId="0" applyFill="1" applyBorder="1" applyProtection="1"/>
    <xf numFmtId="0" fontId="0" fillId="0" borderId="26" xfId="0" applyFill="1" applyBorder="1" applyProtection="1"/>
    <xf numFmtId="0" fontId="0" fillId="0" borderId="45" xfId="0" applyFill="1" applyBorder="1" applyProtection="1"/>
    <xf numFmtId="0" fontId="0" fillId="0" borderId="24" xfId="0" applyFill="1" applyBorder="1" applyProtection="1"/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56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/>
      <protection hidden="1"/>
    </xf>
    <xf numFmtId="0" fontId="0" fillId="0" borderId="16" xfId="0" applyFont="1" applyFill="1" applyBorder="1" applyProtection="1"/>
    <xf numFmtId="0" fontId="0" fillId="0" borderId="5" xfId="0" applyFont="1" applyFill="1" applyBorder="1" applyProtection="1"/>
    <xf numFmtId="0" fontId="10" fillId="0" borderId="58" xfId="0" applyFont="1" applyFill="1" applyBorder="1" applyProtection="1"/>
    <xf numFmtId="165" fontId="10" fillId="0" borderId="59" xfId="0" applyNumberFormat="1" applyFont="1" applyFill="1" applyBorder="1" applyAlignment="1" applyProtection="1">
      <alignment horizontal="center"/>
    </xf>
    <xf numFmtId="0" fontId="11" fillId="0" borderId="59" xfId="0" applyFont="1" applyFill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12" fillId="18" borderId="61" xfId="0" applyFont="1" applyFill="1" applyBorder="1" applyAlignment="1" applyProtection="1">
      <protection hidden="1"/>
    </xf>
    <xf numFmtId="0" fontId="12" fillId="18" borderId="51" xfId="0" applyFont="1" applyFill="1" applyBorder="1" applyAlignment="1" applyProtection="1">
      <protection hidden="1"/>
    </xf>
    <xf numFmtId="0" fontId="12" fillId="18" borderId="52" xfId="0" applyFont="1" applyFill="1" applyBorder="1" applyAlignment="1" applyProtection="1">
      <protection hidden="1"/>
    </xf>
    <xf numFmtId="165" fontId="0" fillId="0" borderId="62" xfId="0" applyNumberFormat="1" applyFont="1" applyFill="1" applyBorder="1" applyAlignment="1" applyProtection="1">
      <alignment horizontal="center" vertical="center"/>
      <protection hidden="1"/>
    </xf>
    <xf numFmtId="168" fontId="10" fillId="0" borderId="64" xfId="0" applyNumberFormat="1" applyFont="1" applyFill="1" applyBorder="1" applyAlignment="1" applyProtection="1">
      <alignment horizontal="right" vertical="center"/>
      <protection hidden="1"/>
    </xf>
    <xf numFmtId="167" fontId="10" fillId="0" borderId="9" xfId="0" applyNumberFormat="1" applyFont="1" applyFill="1" applyBorder="1" applyAlignment="1" applyProtection="1">
      <alignment horizontal="center" vertical="center"/>
      <protection hidden="1"/>
    </xf>
    <xf numFmtId="165" fontId="0" fillId="0" borderId="38" xfId="0" applyNumberFormat="1" applyFont="1" applyFill="1" applyBorder="1" applyAlignment="1" applyProtection="1">
      <alignment horizontal="center" vertical="center"/>
      <protection locked="0" hidden="1"/>
    </xf>
    <xf numFmtId="165" fontId="0" fillId="0" borderId="39" xfId="0" applyNumberFormat="1" applyFont="1" applyFill="1" applyBorder="1" applyAlignment="1" applyProtection="1">
      <alignment horizontal="center" vertical="center"/>
      <protection hidden="1"/>
    </xf>
    <xf numFmtId="165" fontId="0" fillId="0" borderId="63" xfId="0" applyNumberFormat="1" applyFont="1" applyFill="1" applyBorder="1" applyAlignment="1" applyProtection="1">
      <alignment horizontal="center" vertical="center"/>
      <protection hidden="1"/>
    </xf>
    <xf numFmtId="165" fontId="15" fillId="17" borderId="60" xfId="0" applyNumberFormat="1" applyFont="1" applyFill="1" applyBorder="1" applyAlignment="1" applyProtection="1">
      <alignment horizontal="center" vertical="center"/>
      <protection locked="0" hidden="1"/>
    </xf>
    <xf numFmtId="2" fontId="0" fillId="0" borderId="0" xfId="0" applyNumberFormat="1" applyFill="1"/>
    <xf numFmtId="165" fontId="0" fillId="0" borderId="65" xfId="0" applyNumberFormat="1" applyFont="1" applyFill="1" applyBorder="1" applyAlignment="1" applyProtection="1">
      <alignment horizontal="center" vertical="center"/>
      <protection locked="0" hidden="1"/>
    </xf>
    <xf numFmtId="165" fontId="0" fillId="0" borderId="66" xfId="0" applyNumberFormat="1" applyFont="1" applyFill="1" applyBorder="1" applyAlignment="1" applyProtection="1">
      <alignment horizontal="center" vertical="center"/>
      <protection locked="0" hidden="1"/>
    </xf>
    <xf numFmtId="165" fontId="0" fillId="0" borderId="66" xfId="0" applyNumberFormat="1" applyFont="1" applyFill="1" applyBorder="1" applyAlignment="1" applyProtection="1">
      <alignment horizontal="center" vertical="center"/>
      <protection hidden="1"/>
    </xf>
    <xf numFmtId="165" fontId="0" fillId="0" borderId="67" xfId="0" applyNumberFormat="1" applyFont="1" applyFill="1" applyBorder="1" applyAlignment="1" applyProtection="1">
      <alignment horizontal="center" vertical="center"/>
      <protection hidden="1"/>
    </xf>
    <xf numFmtId="165" fontId="0" fillId="0" borderId="68" xfId="0" applyNumberFormat="1" applyFont="1" applyFill="1" applyBorder="1" applyAlignment="1" applyProtection="1">
      <alignment horizontal="center" vertical="center"/>
      <protection hidden="1"/>
    </xf>
    <xf numFmtId="167" fontId="0" fillId="0" borderId="7" xfId="0" applyNumberFormat="1" applyFont="1" applyFill="1" applyBorder="1" applyAlignment="1" applyProtection="1">
      <alignment horizontal="center" vertical="center"/>
      <protection hidden="1"/>
    </xf>
    <xf numFmtId="167" fontId="0" fillId="0" borderId="22" xfId="0" applyNumberFormat="1" applyFont="1" applyFill="1" applyBorder="1" applyAlignment="1" applyProtection="1">
      <alignment horizontal="center"/>
    </xf>
    <xf numFmtId="2" fontId="8" fillId="0" borderId="22" xfId="0" applyNumberFormat="1" applyFont="1" applyFill="1" applyBorder="1" applyAlignment="1">
      <alignment horizontal="center"/>
    </xf>
    <xf numFmtId="167" fontId="10" fillId="0" borderId="22" xfId="0" applyNumberFormat="1" applyFont="1" applyFill="1" applyBorder="1" applyAlignment="1" applyProtection="1">
      <alignment horizontal="center"/>
    </xf>
    <xf numFmtId="0" fontId="0" fillId="0" borderId="0" xfId="0" applyFill="1" applyAlignment="1">
      <alignment horizontal="left" indent="2"/>
    </xf>
    <xf numFmtId="167" fontId="8" fillId="0" borderId="22" xfId="0" applyNumberFormat="1" applyFont="1" applyFill="1" applyBorder="1" applyAlignment="1">
      <alignment horizontal="center"/>
    </xf>
    <xf numFmtId="0" fontId="12" fillId="0" borderId="46" xfId="0" applyFont="1" applyFill="1" applyBorder="1" applyAlignment="1" applyProtection="1">
      <alignment horizontal="left"/>
      <protection hidden="1"/>
    </xf>
    <xf numFmtId="0" fontId="12" fillId="0" borderId="46" xfId="0" applyFont="1" applyFill="1" applyBorder="1" applyAlignment="1" applyProtection="1">
      <alignment horizontal="left"/>
    </xf>
    <xf numFmtId="0" fontId="0" fillId="0" borderId="44" xfId="0" applyFont="1" applyFill="1" applyBorder="1" applyAlignment="1" applyProtection="1">
      <alignment horizontal="center" wrapText="1"/>
      <protection hidden="1"/>
    </xf>
    <xf numFmtId="0" fontId="0" fillId="0" borderId="0" xfId="0" applyFont="1" applyFill="1" applyBorder="1" applyAlignment="1" applyProtection="1">
      <alignment horizontal="center" wrapText="1"/>
      <protection hidden="1"/>
    </xf>
    <xf numFmtId="168" fontId="0" fillId="0" borderId="7" xfId="0" applyNumberFormat="1" applyFont="1" applyFill="1" applyBorder="1" applyAlignment="1" applyProtection="1">
      <alignment horizontal="left" vertical="center" indent="2"/>
      <protection hidden="1"/>
    </xf>
    <xf numFmtId="0" fontId="14" fillId="0" borderId="25" xfId="0" applyFont="1" applyFill="1" applyBorder="1" applyAlignment="1" applyProtection="1">
      <alignment horizontal="center" vertical="center" shrinkToFit="1"/>
      <protection hidden="1"/>
    </xf>
    <xf numFmtId="0" fontId="14" fillId="0" borderId="23" xfId="0" applyFont="1" applyFill="1" applyBorder="1" applyAlignment="1" applyProtection="1">
      <alignment horizontal="center" vertical="center" shrinkToFit="1"/>
      <protection hidden="1"/>
    </xf>
    <xf numFmtId="0" fontId="14" fillId="0" borderId="26" xfId="0" applyFont="1" applyFill="1" applyBorder="1" applyAlignment="1" applyProtection="1">
      <alignment horizontal="center" vertical="center" shrinkToFit="1"/>
      <protection hidden="1"/>
    </xf>
    <xf numFmtId="0" fontId="14" fillId="0" borderId="24" xfId="0" applyFont="1" applyFill="1" applyBorder="1" applyAlignment="1" applyProtection="1">
      <alignment horizontal="center" vertical="center" shrinkToFit="1"/>
      <protection hidden="1"/>
    </xf>
    <xf numFmtId="0" fontId="14" fillId="0" borderId="27" xfId="0" applyFont="1" applyFill="1" applyBorder="1" applyAlignment="1" applyProtection="1">
      <alignment horizontal="center" vertical="center" wrapText="1" shrinkToFit="1"/>
      <protection hidden="1"/>
    </xf>
    <xf numFmtId="0" fontId="14" fillId="0" borderId="28" xfId="0" applyFont="1" applyFill="1" applyBorder="1" applyAlignment="1" applyProtection="1">
      <alignment horizontal="center" vertical="center" wrapText="1" shrinkToFit="1"/>
      <protection hidden="1"/>
    </xf>
    <xf numFmtId="0" fontId="14" fillId="0" borderId="19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 wrapText="1"/>
      <protection hidden="1"/>
    </xf>
    <xf numFmtId="0" fontId="14" fillId="0" borderId="34" xfId="0" applyFont="1" applyFill="1" applyBorder="1" applyAlignment="1" applyProtection="1">
      <alignment horizontal="center" vertical="center" wrapText="1"/>
      <protection hidden="1"/>
    </xf>
    <xf numFmtId="0" fontId="14" fillId="0" borderId="33" xfId="0" applyFont="1" applyFill="1" applyBorder="1" applyAlignment="1" applyProtection="1">
      <alignment horizontal="center" vertical="center" wrapText="1"/>
      <protection hidden="1"/>
    </xf>
    <xf numFmtId="0" fontId="14" fillId="0" borderId="31" xfId="0" applyFont="1" applyFill="1" applyBorder="1" applyAlignment="1" applyProtection="1">
      <alignment horizontal="center" vertical="center" wrapText="1"/>
      <protection hidden="1"/>
    </xf>
    <xf numFmtId="0" fontId="14" fillId="0" borderId="32" xfId="0" applyFont="1" applyFill="1" applyBorder="1" applyAlignment="1" applyProtection="1">
      <alignment horizontal="center" vertical="center" wrapText="1"/>
      <protection hidden="1"/>
    </xf>
    <xf numFmtId="0" fontId="8" fillId="0" borderId="43" xfId="0" applyFont="1" applyFill="1" applyBorder="1" applyAlignment="1" applyProtection="1">
      <alignment horizontal="left"/>
      <protection hidden="1"/>
    </xf>
    <xf numFmtId="0" fontId="8" fillId="0" borderId="18" xfId="0" applyFont="1" applyFill="1" applyBorder="1" applyAlignment="1" applyProtection="1">
      <alignment horizontal="left"/>
      <protection hidden="1"/>
    </xf>
    <xf numFmtId="0" fontId="8" fillId="0" borderId="57" xfId="0" applyFont="1" applyFill="1" applyBorder="1" applyAlignment="1" applyProtection="1">
      <alignment horizontal="left"/>
      <protection hidden="1"/>
    </xf>
    <xf numFmtId="0" fontId="13" fillId="0" borderId="4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61" xfId="0" applyFont="1" applyFill="1" applyBorder="1" applyAlignment="1" applyProtection="1">
      <alignment horizontal="center"/>
      <protection locked="0" hidden="1"/>
    </xf>
    <xf numFmtId="0" fontId="9" fillId="0" borderId="51" xfId="0" applyFont="1" applyFill="1" applyBorder="1" applyAlignment="1" applyProtection="1">
      <alignment horizontal="center"/>
      <protection locked="0" hidden="1"/>
    </xf>
    <xf numFmtId="0" fontId="9" fillId="0" borderId="52" xfId="0" applyFont="1" applyFill="1" applyBorder="1" applyAlignment="1" applyProtection="1">
      <alignment horizontal="center"/>
      <protection locked="0" hidden="1"/>
    </xf>
    <xf numFmtId="0" fontId="0" fillId="0" borderId="45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left" indent="2"/>
    </xf>
    <xf numFmtId="0" fontId="0" fillId="0" borderId="31" xfId="0" applyFont="1" applyFill="1" applyBorder="1" applyAlignment="1" applyProtection="1">
      <alignment horizontal="left" indent="2"/>
    </xf>
    <xf numFmtId="0" fontId="0" fillId="0" borderId="32" xfId="0" applyFont="1" applyFill="1" applyBorder="1" applyAlignment="1" applyProtection="1">
      <alignment horizontal="left" indent="2"/>
    </xf>
    <xf numFmtId="0" fontId="8" fillId="0" borderId="4" xfId="0" applyFont="1" applyFill="1" applyBorder="1" applyAlignment="1" applyProtection="1">
      <alignment horizontal="center"/>
      <protection hidden="1"/>
    </xf>
    <xf numFmtId="0" fontId="10" fillId="0" borderId="30" xfId="0" applyFont="1" applyFill="1" applyBorder="1" applyAlignment="1" applyProtection="1">
      <alignment horizontal="left" indent="2"/>
    </xf>
    <xf numFmtId="0" fontId="10" fillId="0" borderId="31" xfId="0" applyFont="1" applyFill="1" applyBorder="1" applyAlignment="1" applyProtection="1">
      <alignment horizontal="left" indent="2"/>
    </xf>
    <xf numFmtId="0" fontId="10" fillId="0" borderId="32" xfId="0" applyFont="1" applyFill="1" applyBorder="1" applyAlignment="1" applyProtection="1">
      <alignment horizontal="left" indent="2"/>
    </xf>
    <xf numFmtId="0" fontId="8" fillId="0" borderId="30" xfId="0" applyFont="1" applyFill="1" applyBorder="1" applyAlignment="1">
      <alignment horizontal="left" indent="2"/>
    </xf>
    <xf numFmtId="0" fontId="8" fillId="0" borderId="31" xfId="0" applyFont="1" applyFill="1" applyBorder="1" applyAlignment="1">
      <alignment horizontal="left" indent="2"/>
    </xf>
    <xf numFmtId="0" fontId="8" fillId="0" borderId="32" xfId="0" applyFont="1" applyFill="1" applyBorder="1" applyAlignment="1">
      <alignment horizontal="left" indent="2"/>
    </xf>
    <xf numFmtId="0" fontId="1" fillId="0" borderId="40" xfId="0" applyFont="1" applyFill="1" applyBorder="1" applyAlignment="1" applyProtection="1">
      <alignment horizontal="left" wrapText="1"/>
    </xf>
    <xf numFmtId="169" fontId="9" fillId="0" borderId="61" xfId="0" applyNumberFormat="1" applyFont="1" applyFill="1" applyBorder="1" applyAlignment="1" applyProtection="1">
      <alignment horizontal="center"/>
      <protection locked="0"/>
    </xf>
    <xf numFmtId="169" fontId="9" fillId="0" borderId="51" xfId="0" applyNumberFormat="1" applyFont="1" applyFill="1" applyBorder="1" applyAlignment="1" applyProtection="1">
      <alignment horizontal="center"/>
      <protection locked="0"/>
    </xf>
    <xf numFmtId="169" fontId="9" fillId="0" borderId="52" xfId="0" applyNumberFormat="1" applyFont="1" applyFill="1" applyBorder="1" applyAlignment="1" applyProtection="1">
      <alignment horizontal="center"/>
      <protection locked="0"/>
    </xf>
    <xf numFmtId="169" fontId="9" fillId="0" borderId="61" xfId="0" applyNumberFormat="1" applyFont="1" applyFill="1" applyBorder="1" applyAlignment="1" applyProtection="1">
      <alignment horizontal="center"/>
    </xf>
    <xf numFmtId="169" fontId="9" fillId="0" borderId="51" xfId="0" applyNumberFormat="1" applyFont="1" applyFill="1" applyBorder="1" applyAlignment="1" applyProtection="1">
      <alignment horizontal="center"/>
    </xf>
    <xf numFmtId="169" fontId="9" fillId="0" borderId="52" xfId="0" applyNumberFormat="1" applyFont="1" applyFill="1" applyBorder="1" applyAlignment="1" applyProtection="1">
      <alignment horizontal="center"/>
    </xf>
  </cellXfs>
  <cellStyles count="22">
    <cellStyle name="20% - Akzent1" xfId="2"/>
    <cellStyle name="20% - Akzent2" xfId="3"/>
    <cellStyle name="20% - Akzent3" xfId="4"/>
    <cellStyle name="20% - Akzent4" xfId="5"/>
    <cellStyle name="20% - Akzent5" xfId="6"/>
    <cellStyle name="20% - Akzent6" xfId="7"/>
    <cellStyle name="40% - Akzent1" xfId="8"/>
    <cellStyle name="40% - Akzent2" xfId="9"/>
    <cellStyle name="40% - Akzent3" xfId="10"/>
    <cellStyle name="40% - Akzent4" xfId="11"/>
    <cellStyle name="40% - Akzent5" xfId="12"/>
    <cellStyle name="40% - Akzent6" xfId="13"/>
    <cellStyle name="60% - Akzent1" xfId="14"/>
    <cellStyle name="60% - Akzent2" xfId="15"/>
    <cellStyle name="60% - Akzent3" xfId="16"/>
    <cellStyle name="60% - Akzent4" xfId="17"/>
    <cellStyle name="60% - Akzent5" xfId="18"/>
    <cellStyle name="60% - Akzent6" xfId="19"/>
    <cellStyle name="Ergebnis 1" xfId="20"/>
    <cellStyle name="Euro" xfId="1"/>
    <cellStyle name="Standard" xfId="0" builtinId="0"/>
    <cellStyle name="Überschrift 5" xfId="21"/>
  </cellStyles>
  <dxfs count="3">
    <dxf>
      <font>
        <color rgb="FFC00000"/>
      </font>
    </dxf>
    <dxf>
      <font>
        <color theme="0"/>
      </font>
      <fill>
        <patternFill patternType="lightUp"/>
      </fill>
    </dxf>
    <dxf>
      <font>
        <color theme="0"/>
      </font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542925</xdr:colOff>
      <xdr:row>0</xdr:row>
      <xdr:rowOff>53974</xdr:rowOff>
    </xdr:from>
    <xdr:to>
      <xdr:col>22</xdr:col>
      <xdr:colOff>476250</xdr:colOff>
      <xdr:row>0</xdr:row>
      <xdr:rowOff>827404</xdr:rowOff>
    </xdr:to>
    <xdr:pic>
      <xdr:nvPicPr>
        <xdr:cNvPr id="1044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2792" y="53974"/>
          <a:ext cx="2574925" cy="7734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0.59999389629810485"/>
  </sheetPr>
  <dimension ref="A1:AA40"/>
  <sheetViews>
    <sheetView tabSelected="1" topLeftCell="A7" zoomScale="90" zoomScaleNormal="90" zoomScaleSheetLayoutView="100" workbookViewId="0">
      <selection activeCell="A13" sqref="A13"/>
    </sheetView>
  </sheetViews>
  <sheetFormatPr baseColWidth="10" defaultColWidth="11.42578125" defaultRowHeight="12.75" x14ac:dyDescent="0.2"/>
  <cols>
    <col min="1" max="1" width="14.85546875" style="1" customWidth="1"/>
    <col min="2" max="2" width="4" style="1" customWidth="1"/>
    <col min="3" max="3" width="7.7109375" style="2" customWidth="1"/>
    <col min="4" max="4" width="10" style="2" customWidth="1"/>
    <col min="5" max="5" width="10.5703125" style="2" bestFit="1" customWidth="1"/>
    <col min="6" max="6" width="7.7109375" style="2" customWidth="1"/>
    <col min="7" max="7" width="11" style="2" customWidth="1"/>
    <col min="8" max="8" width="9.85546875" style="2" customWidth="1"/>
    <col min="9" max="9" width="10.28515625" style="2" customWidth="1"/>
    <col min="10" max="10" width="7.7109375" style="2" customWidth="1"/>
    <col min="11" max="11" width="12" style="2" bestFit="1" customWidth="1"/>
    <col min="12" max="13" width="8.5703125" style="2" customWidth="1"/>
    <col min="14" max="14" width="10" style="2" customWidth="1"/>
    <col min="15" max="15" width="8.7109375" style="2" customWidth="1"/>
    <col min="16" max="16" width="9.28515625" style="2" customWidth="1"/>
    <col min="17" max="17" width="7.28515625" style="2" bestFit="1" customWidth="1"/>
    <col min="18" max="18" width="5.42578125" style="2" customWidth="1"/>
    <col min="19" max="21" width="8.5703125" style="2" customWidth="1"/>
    <col min="22" max="22" width="13" style="2" customWidth="1"/>
    <col min="23" max="23" width="7.42578125" style="2" customWidth="1"/>
    <col min="24" max="24" width="5.42578125" style="2" customWidth="1"/>
    <col min="25" max="25" width="6.42578125" style="2" customWidth="1"/>
    <col min="26" max="26" width="12.42578125" style="2" customWidth="1"/>
    <col min="27" max="27" width="22.140625" style="2" customWidth="1"/>
    <col min="28" max="16384" width="11.42578125" style="2"/>
  </cols>
  <sheetData>
    <row r="1" spans="1:27" ht="67.5" customHeight="1" thickBot="1" x14ac:dyDescent="0.55000000000000004">
      <c r="A1" s="148" t="s">
        <v>0</v>
      </c>
      <c r="B1" s="148"/>
      <c r="C1" s="148"/>
      <c r="D1" s="148"/>
      <c r="E1" s="148"/>
      <c r="F1" s="148"/>
      <c r="G1" s="148"/>
      <c r="H1" s="63"/>
      <c r="I1" s="63"/>
      <c r="J1" s="63"/>
      <c r="K1" s="63"/>
      <c r="L1" s="63"/>
      <c r="M1" s="63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5"/>
    </row>
    <row r="2" spans="1:27" ht="20.25" customHeight="1" x14ac:dyDescent="0.3">
      <c r="A2" s="32"/>
      <c r="B2" s="33"/>
      <c r="C2" s="33"/>
      <c r="D2" s="33"/>
      <c r="E2" s="34"/>
      <c r="F2" s="34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  <c r="T2" s="36"/>
      <c r="U2" s="36"/>
      <c r="V2" s="36"/>
      <c r="W2" s="36"/>
      <c r="X2" s="36"/>
      <c r="Y2" s="37"/>
    </row>
    <row r="3" spans="1:27" ht="21" customHeight="1" x14ac:dyDescent="0.25">
      <c r="A3" s="129" t="s">
        <v>1</v>
      </c>
      <c r="B3" s="130"/>
      <c r="C3" s="131"/>
      <c r="D3" s="149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  <c r="R3" s="67"/>
      <c r="S3" s="85" t="s">
        <v>2</v>
      </c>
      <c r="T3" s="86"/>
      <c r="U3" s="87"/>
      <c r="V3" s="87"/>
      <c r="W3" s="82"/>
      <c r="X3" s="68"/>
      <c r="Y3" s="69"/>
    </row>
    <row r="4" spans="1:27" ht="21" customHeight="1" x14ac:dyDescent="0.25">
      <c r="A4" s="129" t="s">
        <v>3</v>
      </c>
      <c r="B4" s="130"/>
      <c r="C4" s="131"/>
      <c r="D4" s="152">
        <f>A13</f>
        <v>0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  <c r="R4" s="67"/>
      <c r="S4" s="111" t="s">
        <v>4</v>
      </c>
      <c r="T4" s="111"/>
      <c r="U4" s="111"/>
      <c r="V4" s="111"/>
      <c r="W4" s="83" t="s">
        <v>5</v>
      </c>
      <c r="X4" s="4"/>
      <c r="Y4" s="38"/>
    </row>
    <row r="5" spans="1:27" ht="21" customHeight="1" x14ac:dyDescent="0.25">
      <c r="A5" s="129" t="s">
        <v>6</v>
      </c>
      <c r="B5" s="130"/>
      <c r="C5" s="131"/>
      <c r="D5" s="134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6"/>
      <c r="R5" s="67"/>
      <c r="S5" s="112" t="s">
        <v>7</v>
      </c>
      <c r="T5" s="112"/>
      <c r="U5" s="112"/>
      <c r="V5" s="112"/>
      <c r="W5" s="84" t="s">
        <v>8</v>
      </c>
      <c r="X5" s="68"/>
      <c r="Y5" s="69"/>
      <c r="AA5" s="99"/>
    </row>
    <row r="6" spans="1:27" ht="21" customHeight="1" x14ac:dyDescent="0.25">
      <c r="A6" s="129" t="s">
        <v>9</v>
      </c>
      <c r="B6" s="130"/>
      <c r="C6" s="131"/>
      <c r="D6" s="134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6"/>
      <c r="R6" s="67"/>
      <c r="S6" s="112" t="s">
        <v>10</v>
      </c>
      <c r="T6" s="112"/>
      <c r="U6" s="112"/>
      <c r="V6" s="112"/>
      <c r="W6" s="84" t="s">
        <v>11</v>
      </c>
      <c r="X6" s="68"/>
      <c r="Y6" s="69"/>
      <c r="AA6" s="99"/>
    </row>
    <row r="7" spans="1:27" ht="20.25" customHeight="1" x14ac:dyDescent="0.25">
      <c r="A7" s="39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67"/>
      <c r="S7" s="111" t="s">
        <v>12</v>
      </c>
      <c r="T7" s="111"/>
      <c r="U7" s="111"/>
      <c r="V7" s="111"/>
      <c r="W7" s="84" t="s">
        <v>13</v>
      </c>
      <c r="X7" s="4"/>
      <c r="Y7" s="38"/>
    </row>
    <row r="8" spans="1:27" ht="20.25" customHeight="1" x14ac:dyDescent="0.25">
      <c r="A8" s="3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4"/>
      <c r="Q8" s="4"/>
      <c r="R8" s="67"/>
      <c r="S8" s="111" t="s">
        <v>14</v>
      </c>
      <c r="T8" s="111"/>
      <c r="U8" s="111"/>
      <c r="V8" s="111"/>
      <c r="W8" s="84" t="s">
        <v>15</v>
      </c>
      <c r="X8" s="4"/>
      <c r="Y8" s="38"/>
    </row>
    <row r="9" spans="1:27" ht="20.25" customHeight="1" x14ac:dyDescent="0.2">
      <c r="A9" s="132" t="s">
        <v>16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67"/>
      <c r="S9" s="89" t="s">
        <v>17</v>
      </c>
      <c r="T9" s="90" t="s">
        <v>36</v>
      </c>
      <c r="U9" s="90"/>
      <c r="V9" s="91"/>
      <c r="W9" s="98">
        <v>4.1666666666666664E-2</v>
      </c>
      <c r="X9" s="6"/>
      <c r="Y9" s="40"/>
    </row>
    <row r="10" spans="1:27" ht="20.25" customHeight="1" thickBot="1" x14ac:dyDescent="0.25">
      <c r="A10" s="4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89" t="s">
        <v>17</v>
      </c>
      <c r="T10" s="90" t="s">
        <v>37</v>
      </c>
      <c r="U10" s="90"/>
      <c r="V10" s="91"/>
      <c r="W10" s="98">
        <v>0.29166666666666669</v>
      </c>
      <c r="X10" s="67"/>
      <c r="Y10" s="38"/>
    </row>
    <row r="11" spans="1:27" ht="69" customHeight="1" thickBot="1" x14ac:dyDescent="0.25">
      <c r="A11" s="116" t="s">
        <v>18</v>
      </c>
      <c r="B11" s="117"/>
      <c r="C11" s="120" t="s">
        <v>28</v>
      </c>
      <c r="D11" s="122" t="s">
        <v>19</v>
      </c>
      <c r="E11" s="123"/>
      <c r="F11" s="124"/>
      <c r="G11" s="126" t="s">
        <v>41</v>
      </c>
      <c r="H11" s="127"/>
      <c r="I11" s="127"/>
      <c r="J11" s="127"/>
      <c r="K11" s="128"/>
      <c r="L11" s="125" t="s">
        <v>2</v>
      </c>
      <c r="M11" s="123"/>
      <c r="N11" s="123"/>
      <c r="O11" s="123"/>
      <c r="P11" s="123"/>
      <c r="Q11" s="124"/>
      <c r="R11" s="66"/>
      <c r="S11" s="66"/>
      <c r="T11" s="67"/>
      <c r="U11" s="67"/>
      <c r="V11" s="67"/>
      <c r="W11" s="67"/>
      <c r="X11" s="67"/>
      <c r="Y11" s="70"/>
    </row>
    <row r="12" spans="1:27" ht="26.25" thickBot="1" x14ac:dyDescent="0.25">
      <c r="A12" s="118"/>
      <c r="B12" s="119"/>
      <c r="C12" s="121"/>
      <c r="D12" s="7" t="s">
        <v>20</v>
      </c>
      <c r="E12" s="8" t="s">
        <v>21</v>
      </c>
      <c r="F12" s="9" t="s">
        <v>22</v>
      </c>
      <c r="G12" s="59" t="s">
        <v>20</v>
      </c>
      <c r="H12" s="60" t="s">
        <v>21</v>
      </c>
      <c r="I12" s="79" t="s">
        <v>22</v>
      </c>
      <c r="J12" s="80" t="s">
        <v>31</v>
      </c>
      <c r="K12" s="81" t="s">
        <v>32</v>
      </c>
      <c r="L12" s="57" t="s">
        <v>5</v>
      </c>
      <c r="M12" s="10" t="s">
        <v>8</v>
      </c>
      <c r="N12" s="10" t="s">
        <v>11</v>
      </c>
      <c r="O12" s="11" t="s">
        <v>13</v>
      </c>
      <c r="P12" s="12" t="s">
        <v>15</v>
      </c>
      <c r="Q12" s="62" t="s">
        <v>23</v>
      </c>
      <c r="R12" s="66"/>
      <c r="X12" s="54"/>
      <c r="Y12" s="70"/>
    </row>
    <row r="13" spans="1:27" ht="17.45" customHeight="1" thickBot="1" x14ac:dyDescent="0.25">
      <c r="A13" s="42"/>
      <c r="B13" s="71" t="str">
        <f>IF(A13="","",TEXT(A13,"TTT"))</f>
        <v/>
      </c>
      <c r="C13" s="13" t="s">
        <v>22</v>
      </c>
      <c r="D13" s="14"/>
      <c r="E13" s="15"/>
      <c r="F13" s="28">
        <f t="shared" ref="F13:F32" si="0">IF(C13=$F$12,E13-D13,0)</f>
        <v>0</v>
      </c>
      <c r="G13" s="100"/>
      <c r="H13" s="101"/>
      <c r="I13" s="102">
        <f t="shared" ref="I13:I33" si="1">IF(OR(G13="",H13=""),0,IF(C13=$I$12,IF(G13&lt;H13,H13-G13,1+(H13-G13)),0))</f>
        <v>0</v>
      </c>
      <c r="J13" s="102">
        <f t="shared" ref="J13:J33" si="2">IF(OR(G13="",H13=""),0,IF(C13=$S$9,$W$9,0))</f>
        <v>0</v>
      </c>
      <c r="K13" s="103">
        <f t="shared" ref="K13:K33" si="3">IF(OR(H13="",I13=""),0,IF(C13=$S$9,$W$10,0))</f>
        <v>0</v>
      </c>
      <c r="L13" s="14"/>
      <c r="M13" s="14"/>
      <c r="N13" s="14"/>
      <c r="O13" s="14"/>
      <c r="P13" s="14"/>
      <c r="Q13" s="16">
        <f>L13+M13+N13+O13+P13</f>
        <v>0</v>
      </c>
      <c r="S13" s="115" t="s">
        <v>39</v>
      </c>
      <c r="T13" s="115"/>
      <c r="U13" s="115"/>
      <c r="V13" s="115"/>
      <c r="W13" s="105">
        <f>F34</f>
        <v>0</v>
      </c>
      <c r="X13" s="72"/>
      <c r="Y13" s="70"/>
    </row>
    <row r="14" spans="1:27" ht="17.45" customHeight="1" thickBot="1" x14ac:dyDescent="0.25">
      <c r="A14" s="42"/>
      <c r="B14" s="71" t="str">
        <f t="shared" ref="B14:B33" si="4">IF(A14="","",TEXT(A14,"TTT"))</f>
        <v/>
      </c>
      <c r="C14" s="13" t="s">
        <v>22</v>
      </c>
      <c r="D14" s="14"/>
      <c r="E14" s="15"/>
      <c r="F14" s="28">
        <f t="shared" si="0"/>
        <v>0</v>
      </c>
      <c r="G14" s="49"/>
      <c r="H14" s="47"/>
      <c r="I14" s="58">
        <f t="shared" si="1"/>
        <v>0</v>
      </c>
      <c r="J14" s="48">
        <f t="shared" si="2"/>
        <v>0</v>
      </c>
      <c r="K14" s="50">
        <f t="shared" si="3"/>
        <v>0</v>
      </c>
      <c r="L14" s="14"/>
      <c r="M14" s="14"/>
      <c r="N14" s="14"/>
      <c r="O14" s="14"/>
      <c r="P14" s="14"/>
      <c r="Q14" s="16">
        <f t="shared" ref="Q14:Q33" si="5">L14+M14+N14+O14+P14</f>
        <v>0</v>
      </c>
      <c r="R14" s="66"/>
      <c r="S14" s="138" t="s">
        <v>40</v>
      </c>
      <c r="T14" s="139"/>
      <c r="U14" s="139"/>
      <c r="V14" s="140"/>
      <c r="W14" s="106">
        <f>I34</f>
        <v>0</v>
      </c>
      <c r="X14" s="73"/>
      <c r="Y14" s="70"/>
    </row>
    <row r="15" spans="1:27" ht="17.45" customHeight="1" thickBot="1" x14ac:dyDescent="0.25">
      <c r="A15" s="42"/>
      <c r="B15" s="71" t="str">
        <f t="shared" si="4"/>
        <v/>
      </c>
      <c r="C15" s="13" t="s">
        <v>22</v>
      </c>
      <c r="D15" s="14"/>
      <c r="E15" s="15"/>
      <c r="F15" s="28">
        <f t="shared" si="0"/>
        <v>0</v>
      </c>
      <c r="G15" s="49"/>
      <c r="H15" s="47"/>
      <c r="I15" s="58">
        <f>IF(OR(G15="",H15=""),0,IF(C15=$I$12,IF(G15&lt;H15,H15-G15,1+(H15-G15)),0))</f>
        <v>0</v>
      </c>
      <c r="J15" s="48">
        <f>IF(OR(G15="",H15=""),0,IF(C15=$S$9,$W$9,0))</f>
        <v>0</v>
      </c>
      <c r="K15" s="50">
        <f>IF(OR(H15="",I15=""),0,IF(C15=$S$9,$W$10,0))</f>
        <v>0</v>
      </c>
      <c r="L15" s="14"/>
      <c r="M15" s="14"/>
      <c r="N15" s="14"/>
      <c r="O15" s="14"/>
      <c r="P15" s="14"/>
      <c r="Q15" s="16">
        <f t="shared" si="5"/>
        <v>0</v>
      </c>
      <c r="R15" s="66"/>
      <c r="S15" s="138" t="s">
        <v>33</v>
      </c>
      <c r="T15" s="139"/>
      <c r="U15" s="139"/>
      <c r="V15" s="140"/>
      <c r="W15" s="106">
        <f>J34</f>
        <v>0</v>
      </c>
      <c r="X15" s="67"/>
      <c r="Y15" s="70"/>
    </row>
    <row r="16" spans="1:27" ht="17.45" customHeight="1" thickBot="1" x14ac:dyDescent="0.3">
      <c r="A16" s="42"/>
      <c r="B16" s="71" t="str">
        <f t="shared" si="4"/>
        <v/>
      </c>
      <c r="C16" s="13" t="s">
        <v>22</v>
      </c>
      <c r="D16" s="14"/>
      <c r="E16" s="15"/>
      <c r="F16" s="28">
        <f t="shared" si="0"/>
        <v>0</v>
      </c>
      <c r="G16" s="49"/>
      <c r="H16" s="47"/>
      <c r="I16" s="58">
        <f t="shared" si="1"/>
        <v>0</v>
      </c>
      <c r="J16" s="48">
        <f t="shared" si="2"/>
        <v>0</v>
      </c>
      <c r="K16" s="50">
        <f t="shared" si="3"/>
        <v>0</v>
      </c>
      <c r="L16" s="14"/>
      <c r="M16" s="14"/>
      <c r="N16" s="14"/>
      <c r="O16" s="14"/>
      <c r="P16" s="14"/>
      <c r="Q16" s="16">
        <f t="shared" si="5"/>
        <v>0</v>
      </c>
      <c r="R16" s="66"/>
      <c r="S16" s="145" t="s">
        <v>29</v>
      </c>
      <c r="T16" s="146"/>
      <c r="U16" s="146"/>
      <c r="V16" s="147"/>
      <c r="W16" s="110">
        <f>SUM(W13:W15)</f>
        <v>0</v>
      </c>
      <c r="X16" s="74"/>
      <c r="Y16" s="70"/>
    </row>
    <row r="17" spans="1:25" ht="17.45" customHeight="1" thickBot="1" x14ac:dyDescent="0.25">
      <c r="A17" s="42"/>
      <c r="B17" s="71" t="str">
        <f t="shared" si="4"/>
        <v/>
      </c>
      <c r="C17" s="13" t="s">
        <v>22</v>
      </c>
      <c r="D17" s="14"/>
      <c r="E17" s="15"/>
      <c r="F17" s="28">
        <f t="shared" si="0"/>
        <v>0</v>
      </c>
      <c r="G17" s="49"/>
      <c r="H17" s="47"/>
      <c r="I17" s="58">
        <f t="shared" si="1"/>
        <v>0</v>
      </c>
      <c r="J17" s="48">
        <f t="shared" si="2"/>
        <v>0</v>
      </c>
      <c r="K17" s="50">
        <f t="shared" si="3"/>
        <v>0</v>
      </c>
      <c r="L17" s="14"/>
      <c r="M17" s="14"/>
      <c r="N17" s="14"/>
      <c r="O17" s="14"/>
      <c r="P17" s="14"/>
      <c r="Q17" s="16">
        <f t="shared" si="5"/>
        <v>0</v>
      </c>
      <c r="R17" s="66"/>
      <c r="X17" s="66"/>
      <c r="Y17" s="70"/>
    </row>
    <row r="18" spans="1:25" ht="17.45" customHeight="1" thickBot="1" x14ac:dyDescent="0.25">
      <c r="A18" s="42"/>
      <c r="B18" s="71" t="str">
        <f>IF(A18="","",TEXT(A18,"TTT"))</f>
        <v/>
      </c>
      <c r="C18" s="13" t="s">
        <v>22</v>
      </c>
      <c r="D18" s="14"/>
      <c r="E18" s="15"/>
      <c r="F18" s="28">
        <f t="shared" si="0"/>
        <v>0</v>
      </c>
      <c r="G18" s="49"/>
      <c r="H18" s="47"/>
      <c r="I18" s="58">
        <f t="shared" si="1"/>
        <v>0</v>
      </c>
      <c r="J18" s="48">
        <f t="shared" si="2"/>
        <v>0</v>
      </c>
      <c r="K18" s="50">
        <f t="shared" si="3"/>
        <v>0</v>
      </c>
      <c r="L18" s="14"/>
      <c r="M18" s="14"/>
      <c r="N18" s="14"/>
      <c r="O18" s="14"/>
      <c r="P18" s="14"/>
      <c r="Q18" s="16">
        <f t="shared" si="5"/>
        <v>0</v>
      </c>
      <c r="R18" s="66"/>
      <c r="S18" s="138" t="s">
        <v>34</v>
      </c>
      <c r="T18" s="139"/>
      <c r="U18" s="139"/>
      <c r="V18" s="140"/>
      <c r="W18" s="106">
        <f>K34</f>
        <v>0</v>
      </c>
      <c r="X18" s="66"/>
      <c r="Y18" s="70"/>
    </row>
    <row r="19" spans="1:25" ht="17.45" customHeight="1" thickBot="1" x14ac:dyDescent="0.25">
      <c r="A19" s="42"/>
      <c r="B19" s="71" t="str">
        <f t="shared" si="4"/>
        <v/>
      </c>
      <c r="C19" s="13" t="s">
        <v>22</v>
      </c>
      <c r="D19" s="14"/>
      <c r="E19" s="15"/>
      <c r="F19" s="28">
        <f t="shared" si="0"/>
        <v>0</v>
      </c>
      <c r="G19" s="49"/>
      <c r="H19" s="47"/>
      <c r="I19" s="58">
        <f t="shared" si="1"/>
        <v>0</v>
      </c>
      <c r="J19" s="48">
        <f t="shared" si="2"/>
        <v>0</v>
      </c>
      <c r="K19" s="50">
        <f t="shared" si="3"/>
        <v>0</v>
      </c>
      <c r="L19" s="14"/>
      <c r="M19" s="14"/>
      <c r="N19" s="14"/>
      <c r="O19" s="14"/>
      <c r="P19" s="14"/>
      <c r="Q19" s="16">
        <f t="shared" si="5"/>
        <v>0</v>
      </c>
      <c r="R19" s="66"/>
      <c r="S19" s="145" t="s">
        <v>38</v>
      </c>
      <c r="T19" s="146"/>
      <c r="U19" s="146"/>
      <c r="V19" s="147"/>
      <c r="W19" s="107">
        <f>(W15+W18)/(W9+W10)</f>
        <v>0</v>
      </c>
      <c r="X19" s="66"/>
      <c r="Y19" s="70"/>
    </row>
    <row r="20" spans="1:25" ht="17.45" customHeight="1" thickBot="1" x14ac:dyDescent="0.25">
      <c r="A20" s="42"/>
      <c r="B20" s="71" t="str">
        <f t="shared" si="4"/>
        <v/>
      </c>
      <c r="C20" s="13"/>
      <c r="D20" s="14"/>
      <c r="E20" s="15"/>
      <c r="F20" s="28">
        <f t="shared" ref="F20:F23" si="6">IF(C20=$F$12,E20-D20,0)</f>
        <v>0</v>
      </c>
      <c r="G20" s="49"/>
      <c r="H20" s="47"/>
      <c r="I20" s="58">
        <f t="shared" si="1"/>
        <v>0</v>
      </c>
      <c r="J20" s="48">
        <f t="shared" si="2"/>
        <v>0</v>
      </c>
      <c r="K20" s="50">
        <f t="shared" si="3"/>
        <v>0</v>
      </c>
      <c r="L20" s="14"/>
      <c r="M20" s="14"/>
      <c r="N20" s="14"/>
      <c r="O20" s="14"/>
      <c r="P20" s="14"/>
      <c r="Q20" s="16">
        <f t="shared" si="5"/>
        <v>0</v>
      </c>
      <c r="R20" s="66"/>
      <c r="S20" s="109"/>
      <c r="T20" s="109"/>
      <c r="U20" s="109"/>
      <c r="V20" s="109"/>
      <c r="X20" s="66"/>
      <c r="Y20" s="70"/>
    </row>
    <row r="21" spans="1:25" ht="17.45" customHeight="1" thickBot="1" x14ac:dyDescent="0.3">
      <c r="A21" s="42"/>
      <c r="B21" s="71" t="str">
        <f t="shared" si="4"/>
        <v/>
      </c>
      <c r="C21" s="13"/>
      <c r="D21" s="14"/>
      <c r="E21" s="15"/>
      <c r="F21" s="28">
        <f t="shared" si="6"/>
        <v>0</v>
      </c>
      <c r="G21" s="49"/>
      <c r="H21" s="47"/>
      <c r="I21" s="58">
        <f t="shared" si="1"/>
        <v>0</v>
      </c>
      <c r="J21" s="48">
        <f t="shared" si="2"/>
        <v>0</v>
      </c>
      <c r="K21" s="50">
        <f t="shared" si="3"/>
        <v>0</v>
      </c>
      <c r="L21" s="14"/>
      <c r="M21" s="14"/>
      <c r="N21" s="14"/>
      <c r="O21" s="14"/>
      <c r="P21" s="14"/>
      <c r="Q21" s="16">
        <f t="shared" si="5"/>
        <v>0</v>
      </c>
      <c r="R21" s="66"/>
      <c r="S21" s="142" t="s">
        <v>30</v>
      </c>
      <c r="T21" s="143"/>
      <c r="U21" s="143"/>
      <c r="V21" s="144"/>
      <c r="W21" s="108">
        <f>W16+W15+W18</f>
        <v>0</v>
      </c>
      <c r="X21" s="66"/>
      <c r="Y21" s="43"/>
    </row>
    <row r="22" spans="1:25" ht="17.45" customHeight="1" x14ac:dyDescent="0.2">
      <c r="A22" s="42"/>
      <c r="B22" s="71" t="str">
        <f t="shared" si="4"/>
        <v/>
      </c>
      <c r="C22" s="13"/>
      <c r="D22" s="14"/>
      <c r="E22" s="15"/>
      <c r="F22" s="28">
        <f t="shared" si="6"/>
        <v>0</v>
      </c>
      <c r="G22" s="49"/>
      <c r="H22" s="47"/>
      <c r="I22" s="58">
        <f t="shared" si="1"/>
        <v>0</v>
      </c>
      <c r="J22" s="48">
        <f t="shared" si="2"/>
        <v>0</v>
      </c>
      <c r="K22" s="50">
        <f t="shared" si="3"/>
        <v>0</v>
      </c>
      <c r="L22" s="14"/>
      <c r="M22" s="14"/>
      <c r="N22" s="14"/>
      <c r="O22" s="14"/>
      <c r="P22" s="14"/>
      <c r="Q22" s="16">
        <f t="shared" si="5"/>
        <v>0</v>
      </c>
      <c r="R22" s="66"/>
      <c r="S22" s="66"/>
      <c r="T22" s="66"/>
      <c r="U22" s="66"/>
      <c r="V22" s="66"/>
      <c r="W22" s="66"/>
      <c r="X22" s="66"/>
      <c r="Y22" s="70"/>
    </row>
    <row r="23" spans="1:25" ht="17.45" customHeight="1" x14ac:dyDescent="0.2">
      <c r="A23" s="42"/>
      <c r="B23" s="71" t="str">
        <f t="shared" si="4"/>
        <v/>
      </c>
      <c r="C23" s="13"/>
      <c r="D23" s="14"/>
      <c r="E23" s="15"/>
      <c r="F23" s="28">
        <f t="shared" si="6"/>
        <v>0</v>
      </c>
      <c r="G23" s="49"/>
      <c r="H23" s="47"/>
      <c r="I23" s="58">
        <f t="shared" si="1"/>
        <v>0</v>
      </c>
      <c r="J23" s="48">
        <f t="shared" si="2"/>
        <v>0</v>
      </c>
      <c r="K23" s="50">
        <f t="shared" si="3"/>
        <v>0</v>
      </c>
      <c r="L23" s="14"/>
      <c r="M23" s="14"/>
      <c r="N23" s="14"/>
      <c r="O23" s="14"/>
      <c r="P23" s="14"/>
      <c r="Q23" s="16">
        <f t="shared" si="5"/>
        <v>0</v>
      </c>
      <c r="R23" s="66"/>
      <c r="Y23" s="56"/>
    </row>
    <row r="24" spans="1:25" ht="17.45" customHeight="1" x14ac:dyDescent="0.2">
      <c r="A24" s="42"/>
      <c r="B24" s="71" t="str">
        <f t="shared" si="4"/>
        <v/>
      </c>
      <c r="C24" s="13"/>
      <c r="D24" s="14"/>
      <c r="E24" s="15"/>
      <c r="F24" s="28">
        <f t="shared" si="0"/>
        <v>0</v>
      </c>
      <c r="G24" s="49"/>
      <c r="H24" s="47"/>
      <c r="I24" s="58">
        <f t="shared" si="1"/>
        <v>0</v>
      </c>
      <c r="J24" s="48">
        <f t="shared" si="2"/>
        <v>0</v>
      </c>
      <c r="K24" s="50">
        <f t="shared" si="3"/>
        <v>0</v>
      </c>
      <c r="L24" s="14"/>
      <c r="M24" s="14"/>
      <c r="N24" s="14"/>
      <c r="O24" s="14"/>
      <c r="P24" s="14"/>
      <c r="Q24" s="16">
        <f t="shared" si="5"/>
        <v>0</v>
      </c>
      <c r="R24" s="66"/>
      <c r="Y24" s="55"/>
    </row>
    <row r="25" spans="1:25" ht="17.45" customHeight="1" x14ac:dyDescent="0.2">
      <c r="A25" s="42"/>
      <c r="B25" s="71" t="str">
        <f t="shared" si="4"/>
        <v/>
      </c>
      <c r="C25" s="13"/>
      <c r="D25" s="14"/>
      <c r="E25" s="15"/>
      <c r="F25" s="28">
        <f t="shared" si="0"/>
        <v>0</v>
      </c>
      <c r="G25" s="49"/>
      <c r="H25" s="47"/>
      <c r="I25" s="58">
        <f t="shared" si="1"/>
        <v>0</v>
      </c>
      <c r="J25" s="48">
        <f t="shared" si="2"/>
        <v>0</v>
      </c>
      <c r="K25" s="50">
        <f t="shared" si="3"/>
        <v>0</v>
      </c>
      <c r="L25" s="14"/>
      <c r="M25" s="14"/>
      <c r="N25" s="14"/>
      <c r="O25" s="14"/>
      <c r="P25" s="14"/>
      <c r="Q25" s="16">
        <f t="shared" si="5"/>
        <v>0</v>
      </c>
      <c r="R25" s="66"/>
      <c r="Y25" s="70"/>
    </row>
    <row r="26" spans="1:25" ht="17.45" customHeight="1" x14ac:dyDescent="0.2">
      <c r="A26" s="42"/>
      <c r="B26" s="71" t="str">
        <f t="shared" si="4"/>
        <v/>
      </c>
      <c r="C26" s="13"/>
      <c r="D26" s="14"/>
      <c r="E26" s="15"/>
      <c r="F26" s="28">
        <f t="shared" si="0"/>
        <v>0</v>
      </c>
      <c r="G26" s="49"/>
      <c r="H26" s="47"/>
      <c r="I26" s="58">
        <f t="shared" si="1"/>
        <v>0</v>
      </c>
      <c r="J26" s="48">
        <f t="shared" si="2"/>
        <v>0</v>
      </c>
      <c r="K26" s="50">
        <f t="shared" si="3"/>
        <v>0</v>
      </c>
      <c r="L26" s="14"/>
      <c r="M26" s="14"/>
      <c r="N26" s="14"/>
      <c r="O26" s="14"/>
      <c r="P26" s="14"/>
      <c r="Q26" s="16">
        <f t="shared" si="5"/>
        <v>0</v>
      </c>
      <c r="R26" s="66"/>
      <c r="S26" s="24"/>
      <c r="T26" s="24"/>
      <c r="U26" s="24"/>
      <c r="V26" s="24"/>
      <c r="W26" s="24"/>
      <c r="X26" s="24"/>
      <c r="Y26" s="70"/>
    </row>
    <row r="27" spans="1:25" ht="17.45" customHeight="1" x14ac:dyDescent="0.2">
      <c r="A27" s="42"/>
      <c r="B27" s="71" t="str">
        <f t="shared" si="4"/>
        <v/>
      </c>
      <c r="C27" s="13"/>
      <c r="D27" s="14"/>
      <c r="E27" s="15"/>
      <c r="F27" s="28">
        <f t="shared" si="0"/>
        <v>0</v>
      </c>
      <c r="G27" s="49"/>
      <c r="H27" s="47"/>
      <c r="I27" s="58">
        <f t="shared" si="1"/>
        <v>0</v>
      </c>
      <c r="J27" s="48">
        <f t="shared" si="2"/>
        <v>0</v>
      </c>
      <c r="K27" s="50">
        <f t="shared" si="3"/>
        <v>0</v>
      </c>
      <c r="L27" s="14"/>
      <c r="M27" s="14"/>
      <c r="N27" s="14"/>
      <c r="O27" s="14"/>
      <c r="P27" s="14"/>
      <c r="Q27" s="16">
        <f t="shared" si="5"/>
        <v>0</v>
      </c>
      <c r="R27" s="66"/>
      <c r="S27" s="141" t="s">
        <v>26</v>
      </c>
      <c r="T27" s="141"/>
      <c r="U27" s="141"/>
      <c r="V27" s="141"/>
      <c r="W27" s="141"/>
      <c r="X27" s="141"/>
      <c r="Y27" s="70"/>
    </row>
    <row r="28" spans="1:25" ht="17.45" customHeight="1" x14ac:dyDescent="0.2">
      <c r="A28" s="42"/>
      <c r="B28" s="71" t="str">
        <f t="shared" si="4"/>
        <v/>
      </c>
      <c r="C28" s="13"/>
      <c r="D28" s="14"/>
      <c r="E28" s="15"/>
      <c r="F28" s="28">
        <f t="shared" si="0"/>
        <v>0</v>
      </c>
      <c r="G28" s="49"/>
      <c r="H28" s="47"/>
      <c r="I28" s="58">
        <f t="shared" si="1"/>
        <v>0</v>
      </c>
      <c r="J28" s="48">
        <f t="shared" si="2"/>
        <v>0</v>
      </c>
      <c r="K28" s="50">
        <f t="shared" si="3"/>
        <v>0</v>
      </c>
      <c r="L28" s="14"/>
      <c r="M28" s="14"/>
      <c r="N28" s="14"/>
      <c r="O28" s="14"/>
      <c r="P28" s="14"/>
      <c r="Q28" s="16">
        <f t="shared" si="5"/>
        <v>0</v>
      </c>
      <c r="R28" s="66"/>
      <c r="S28" s="66"/>
      <c r="T28" s="66"/>
      <c r="U28" s="66"/>
      <c r="V28" s="66"/>
      <c r="W28" s="66"/>
      <c r="X28" s="66"/>
      <c r="Y28" s="70"/>
    </row>
    <row r="29" spans="1:25" ht="17.45" customHeight="1" x14ac:dyDescent="0.2">
      <c r="A29" s="42"/>
      <c r="B29" s="71" t="str">
        <f t="shared" si="4"/>
        <v/>
      </c>
      <c r="C29" s="13"/>
      <c r="D29" s="14"/>
      <c r="E29" s="15"/>
      <c r="F29" s="28">
        <f t="shared" si="0"/>
        <v>0</v>
      </c>
      <c r="G29" s="49"/>
      <c r="H29" s="47"/>
      <c r="I29" s="58">
        <f t="shared" si="1"/>
        <v>0</v>
      </c>
      <c r="J29" s="48">
        <f t="shared" si="2"/>
        <v>0</v>
      </c>
      <c r="K29" s="50">
        <f t="shared" si="3"/>
        <v>0</v>
      </c>
      <c r="L29" s="14"/>
      <c r="M29" s="14"/>
      <c r="N29" s="14"/>
      <c r="O29" s="14"/>
      <c r="P29" s="14"/>
      <c r="Q29" s="16">
        <f t="shared" si="5"/>
        <v>0</v>
      </c>
      <c r="R29" s="66"/>
      <c r="S29" s="66"/>
      <c r="T29" s="66"/>
      <c r="U29" s="66"/>
      <c r="V29" s="66"/>
      <c r="W29" s="66"/>
      <c r="X29" s="66"/>
      <c r="Y29" s="70"/>
    </row>
    <row r="30" spans="1:25" ht="17.45" customHeight="1" x14ac:dyDescent="0.2">
      <c r="A30" s="42"/>
      <c r="B30" s="71" t="str">
        <f t="shared" si="4"/>
        <v/>
      </c>
      <c r="C30" s="13"/>
      <c r="D30" s="14"/>
      <c r="E30" s="15"/>
      <c r="F30" s="28">
        <f t="shared" si="0"/>
        <v>0</v>
      </c>
      <c r="G30" s="49"/>
      <c r="H30" s="47"/>
      <c r="I30" s="58">
        <f t="shared" si="1"/>
        <v>0</v>
      </c>
      <c r="J30" s="48">
        <f t="shared" si="2"/>
        <v>0</v>
      </c>
      <c r="K30" s="50">
        <f t="shared" si="3"/>
        <v>0</v>
      </c>
      <c r="L30" s="14"/>
      <c r="M30" s="14"/>
      <c r="N30" s="14"/>
      <c r="O30" s="14"/>
      <c r="P30" s="14"/>
      <c r="Q30" s="16">
        <f t="shared" si="5"/>
        <v>0</v>
      </c>
      <c r="R30" s="66"/>
      <c r="S30" s="66"/>
      <c r="T30" s="66"/>
      <c r="U30" s="66"/>
      <c r="V30" s="66"/>
      <c r="W30" s="66"/>
      <c r="X30" s="66"/>
      <c r="Y30" s="70"/>
    </row>
    <row r="31" spans="1:25" ht="17.45" customHeight="1" x14ac:dyDescent="0.2">
      <c r="A31" s="42"/>
      <c r="B31" s="71" t="str">
        <f t="shared" si="4"/>
        <v/>
      </c>
      <c r="C31" s="13"/>
      <c r="D31" s="14"/>
      <c r="E31" s="15"/>
      <c r="F31" s="28">
        <f t="shared" si="0"/>
        <v>0</v>
      </c>
      <c r="G31" s="49"/>
      <c r="H31" s="47"/>
      <c r="I31" s="58">
        <f t="shared" si="1"/>
        <v>0</v>
      </c>
      <c r="J31" s="48">
        <f t="shared" si="2"/>
        <v>0</v>
      </c>
      <c r="K31" s="50">
        <f t="shared" si="3"/>
        <v>0</v>
      </c>
      <c r="L31" s="14"/>
      <c r="M31" s="14"/>
      <c r="N31" s="14"/>
      <c r="O31" s="14"/>
      <c r="P31" s="14"/>
      <c r="Q31" s="16">
        <f t="shared" si="5"/>
        <v>0</v>
      </c>
      <c r="R31" s="66"/>
      <c r="S31" s="66"/>
      <c r="T31" s="66"/>
      <c r="U31" s="66"/>
      <c r="V31" s="66"/>
      <c r="W31" s="66"/>
      <c r="X31" s="66"/>
      <c r="Y31" s="70"/>
    </row>
    <row r="32" spans="1:25" ht="17.45" customHeight="1" x14ac:dyDescent="0.2">
      <c r="A32" s="42"/>
      <c r="B32" s="71" t="str">
        <f t="shared" si="4"/>
        <v/>
      </c>
      <c r="C32" s="13"/>
      <c r="D32" s="14"/>
      <c r="E32" s="15"/>
      <c r="F32" s="28">
        <f t="shared" si="0"/>
        <v>0</v>
      </c>
      <c r="G32" s="49"/>
      <c r="H32" s="47"/>
      <c r="I32" s="58">
        <f t="shared" si="1"/>
        <v>0</v>
      </c>
      <c r="J32" s="48">
        <f t="shared" si="2"/>
        <v>0</v>
      </c>
      <c r="K32" s="50">
        <f t="shared" si="3"/>
        <v>0</v>
      </c>
      <c r="L32" s="14"/>
      <c r="M32" s="14"/>
      <c r="N32" s="14"/>
      <c r="O32" s="14"/>
      <c r="P32" s="14"/>
      <c r="Q32" s="16">
        <f t="shared" si="5"/>
        <v>0</v>
      </c>
      <c r="R32" s="66"/>
      <c r="S32" s="66"/>
      <c r="T32" s="66"/>
      <c r="U32" s="66"/>
      <c r="V32" s="66"/>
      <c r="W32" s="66"/>
      <c r="X32" s="66"/>
      <c r="Y32" s="70"/>
    </row>
    <row r="33" spans="1:25" ht="17.45" customHeight="1" thickBot="1" x14ac:dyDescent="0.25">
      <c r="A33" s="42"/>
      <c r="B33" s="71" t="str">
        <f t="shared" si="4"/>
        <v/>
      </c>
      <c r="C33" s="13"/>
      <c r="D33" s="95"/>
      <c r="E33" s="95"/>
      <c r="F33" s="96">
        <f>IF(C33=$F$12,E33-D33,0)</f>
        <v>0</v>
      </c>
      <c r="G33" s="51"/>
      <c r="H33" s="52"/>
      <c r="I33" s="104">
        <f t="shared" si="1"/>
        <v>0</v>
      </c>
      <c r="J33" s="53">
        <f t="shared" si="2"/>
        <v>0</v>
      </c>
      <c r="K33" s="92">
        <f t="shared" si="3"/>
        <v>0</v>
      </c>
      <c r="L33" s="14"/>
      <c r="M33" s="14"/>
      <c r="N33" s="14"/>
      <c r="O33" s="14"/>
      <c r="P33" s="14"/>
      <c r="Q33" s="97">
        <f t="shared" si="5"/>
        <v>0</v>
      </c>
      <c r="R33" s="66"/>
      <c r="S33" s="24"/>
      <c r="T33" s="24"/>
      <c r="U33" s="24"/>
      <c r="V33" s="24"/>
      <c r="W33" s="24"/>
      <c r="X33" s="24"/>
      <c r="Y33" s="56"/>
    </row>
    <row r="34" spans="1:25" ht="16.5" thickBot="1" x14ac:dyDescent="0.25">
      <c r="A34" s="44" t="s">
        <v>24</v>
      </c>
      <c r="B34" s="17"/>
      <c r="C34" s="17"/>
      <c r="D34" s="93"/>
      <c r="E34" s="18" t="s">
        <v>25</v>
      </c>
      <c r="F34" s="20">
        <f t="shared" ref="F34" si="7">SUM(F13:F33)</f>
        <v>0</v>
      </c>
      <c r="G34" s="75"/>
      <c r="H34" s="29" t="s">
        <v>25</v>
      </c>
      <c r="I34" s="30">
        <f t="shared" ref="I34" si="8">SUM(I13:I33)</f>
        <v>0</v>
      </c>
      <c r="J34" s="31">
        <f t="shared" ref="J34:Q34" si="9">SUM(J13:J33)</f>
        <v>0</v>
      </c>
      <c r="K34" s="31">
        <f t="shared" si="9"/>
        <v>0</v>
      </c>
      <c r="L34" s="21">
        <f t="shared" si="9"/>
        <v>0</v>
      </c>
      <c r="M34" s="19">
        <f t="shared" si="9"/>
        <v>0</v>
      </c>
      <c r="N34" s="19">
        <f t="shared" si="9"/>
        <v>0</v>
      </c>
      <c r="O34" s="19">
        <f t="shared" si="9"/>
        <v>0</v>
      </c>
      <c r="P34" s="20">
        <f t="shared" si="9"/>
        <v>0</v>
      </c>
      <c r="Q34" s="94">
        <f t="shared" si="9"/>
        <v>0</v>
      </c>
      <c r="R34" s="66"/>
      <c r="S34" s="141" t="s">
        <v>27</v>
      </c>
      <c r="T34" s="141"/>
      <c r="U34" s="141"/>
      <c r="V34" s="141"/>
      <c r="W34" s="141"/>
      <c r="X34" s="141"/>
      <c r="Y34" s="55"/>
    </row>
    <row r="35" spans="1:25" ht="13.9" customHeight="1" x14ac:dyDescent="0.2">
      <c r="A35" s="113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27"/>
      <c r="T35" s="27"/>
      <c r="U35" s="27"/>
      <c r="V35" s="27"/>
      <c r="W35" s="27"/>
      <c r="X35" s="27"/>
      <c r="Y35" s="45"/>
    </row>
    <row r="36" spans="1:25" ht="13.5" thickBot="1" x14ac:dyDescent="0.25">
      <c r="A36" s="76"/>
      <c r="B36" s="77"/>
      <c r="C36" s="77"/>
      <c r="D36" s="77"/>
      <c r="E36" s="77"/>
      <c r="F36" s="7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46"/>
      <c r="R36" s="77"/>
      <c r="S36" s="77"/>
      <c r="T36" s="77"/>
      <c r="U36" s="77"/>
      <c r="V36" s="77"/>
      <c r="W36" s="77"/>
      <c r="X36" s="77"/>
      <c r="Y36" s="78"/>
    </row>
    <row r="37" spans="1:25" x14ac:dyDescent="0.2">
      <c r="A37" s="2"/>
      <c r="B37" s="2"/>
    </row>
    <row r="38" spans="1:25" x14ac:dyDescent="0.2">
      <c r="D38" s="22"/>
      <c r="E38" s="22"/>
      <c r="P38" s="61"/>
    </row>
    <row r="39" spans="1:25" x14ac:dyDescent="0.2">
      <c r="D39" s="22"/>
      <c r="E39" s="22"/>
      <c r="F39" s="23"/>
      <c r="N39" s="3"/>
      <c r="V39" s="3"/>
    </row>
    <row r="40" spans="1:25" ht="15" x14ac:dyDescent="0.2">
      <c r="D40" s="22"/>
      <c r="E40" s="22"/>
      <c r="N40" s="3"/>
      <c r="V40" s="25"/>
    </row>
  </sheetData>
  <sheetProtection password="EBEB" sheet="1" objects="1" scenarios="1" selectLockedCells="1"/>
  <mergeCells count="31">
    <mergeCell ref="A1:G1"/>
    <mergeCell ref="A3:C3"/>
    <mergeCell ref="A4:C4"/>
    <mergeCell ref="D3:Q3"/>
    <mergeCell ref="D4:Q4"/>
    <mergeCell ref="G36:P36"/>
    <mergeCell ref="S15:V15"/>
    <mergeCell ref="S34:X34"/>
    <mergeCell ref="D6:Q6"/>
    <mergeCell ref="S18:V18"/>
    <mergeCell ref="S21:V21"/>
    <mergeCell ref="S27:X27"/>
    <mergeCell ref="S19:V19"/>
    <mergeCell ref="S14:V14"/>
    <mergeCell ref="S16:V16"/>
    <mergeCell ref="S4:V4"/>
    <mergeCell ref="S5:V5"/>
    <mergeCell ref="S6:V6"/>
    <mergeCell ref="A35:R35"/>
    <mergeCell ref="S13:V13"/>
    <mergeCell ref="A11:B12"/>
    <mergeCell ref="C11:C12"/>
    <mergeCell ref="D11:F11"/>
    <mergeCell ref="L11:Q11"/>
    <mergeCell ref="G11:K11"/>
    <mergeCell ref="A5:C5"/>
    <mergeCell ref="A6:C6"/>
    <mergeCell ref="S7:V7"/>
    <mergeCell ref="S8:V8"/>
    <mergeCell ref="A9:Q9"/>
    <mergeCell ref="D5:Q5"/>
  </mergeCells>
  <conditionalFormatting sqref="D13:D33">
    <cfRule type="expression" dxfId="2" priority="19">
      <formula>B13="so"</formula>
    </cfRule>
  </conditionalFormatting>
  <conditionalFormatting sqref="E13:E33">
    <cfRule type="expression" dxfId="1" priority="18">
      <formula>B13="so"</formula>
    </cfRule>
  </conditionalFormatting>
  <conditionalFormatting sqref="D3">
    <cfRule type="cellIs" dxfId="0" priority="16" operator="equal">
      <formula>"Name"</formula>
    </cfRule>
  </conditionalFormatting>
  <dataValidations xWindow="162" yWindow="325" count="11">
    <dataValidation allowBlank="1" showInputMessage="1" showErrorMessage="1" prompt="Hier bitte das Datum der Schicht im Format TT.MM.JJ eingeben." sqref="A13"/>
    <dataValidation allowBlank="1" showInputMessage="1" showErrorMessage="1" prompt="Hier bitte die Uhrzeit eingeben zu der die Schicht begann." sqref="D13:D14 G13"/>
    <dataValidation allowBlank="1" showInputMessage="1" showErrorMessage="1" prompt="Hier bitte die Uhrzeit eingeben zu der die Schicht endete." sqref="E13:E14 H13"/>
    <dataValidation allowBlank="1" showErrorMessage="1" prompt="Hier bitte das Datum der Schicht im Format TT.MM.JJ eingeben." sqref="A14:A33"/>
    <dataValidation allowBlank="1" showErrorMessage="1" prompt="Hier bitte die Uhrzeit eingeben zu der die Schicht begann." sqref="G14:G33 D15:D33"/>
    <dataValidation allowBlank="1" showErrorMessage="1" prompt="Hier bitte die Uhrzeit eingeben zu der die Schicht endete." sqref="H14:H33 E15:E33"/>
    <dataValidation allowBlank="1" showInputMessage="1" showErrorMessage="1" prompt="Der Wochentag kommt automatisch." sqref="B13"/>
    <dataValidation allowBlank="1" showInputMessage="1" showErrorMessage="1" prompt="Hier den Namen des Assistenznehmers / der Assistenznehmerin eintragen" sqref="D5:Q5"/>
    <dataValidation allowBlank="1" showInputMessage="1" showErrorMessage="1" prompt="Hier den Wohnort des Assistenznehmers / der Assistenznehmerin eintragen" sqref="D6:Q6"/>
    <dataValidation allowBlank="1" showInputMessage="1" showErrorMessage="1" prompt="Hier bitte bei Basis nachfragen. Der Wert ist bei jedem anders." sqref="W9:W10"/>
    <dataValidation type="date" allowBlank="1" showInputMessage="1" showErrorMessage="1" prompt="Der Monat und das Jahr passen sich automatisch an." sqref="D4:Q4">
      <formula1>41275</formula1>
      <formula2>42005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0" firstPageNumber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162" yWindow="325" count="5">
        <x14:dataValidation type="list" allowBlank="1" showInputMessage="1" showErrorMessage="1" prompt="In der Liste den Namen der Assistentin auswählen, für die diese Liste gilt. _x000a__x000a_Der Name muss vorher in der Tabelle&quot;Assistententeam&quot; (grünes Tabellenblatt) in die Zelle unter &quot;Name&quot; eingetragen werden.">
          <x14:formula1>
            <xm:f>Assistententeam!$A:$A</xm:f>
          </x14:formula1>
          <xm:sqref>D3:Q3</xm:sqref>
        </x14:dataValidation>
        <x14:dataValidation type="list" allowBlank="1" showInputMessage="1" showErrorMessage="1" prompt="Hier bitte auswählen wieviel Zeit Sie in den einzelnen Bereichen gearbeitet haben._x000a__x000a_Hinweis: wenn die Schrift zu klein ist, die Zoom-Einstellung (Ansicht) in Excel vergrößern.">
          <x14:formula1>
            <xm:f>'Hilfstabelle Stunden'!$A:$A</xm:f>
          </x14:formula1>
          <xm:sqref>L13:P13</xm:sqref>
        </x14:dataValidation>
        <x14:dataValidation type="list" allowBlank="1" showInputMessage="1" showErrorMessage="1" error="Sie müssen hier &quot;Arbeit&quot; oder wenn es sich um eine Nachtschicht handelt &quot;Nacht&quot; eintragen." prompt="Hier bitte &quot;Arbeit&quot; oder wenn es sich um eine Nachtschicht handelt &quot;Nacht&quot; auswählen. _x000a__x000a_Wenn Nacht eingetragen wird, bitte darauf achten, dass die Werte in den Zellen W9 und W10 eingetragen sind. Die Werte gibt Basis für die AssistenznehmerInnen bekannt">
          <x14:formula1>
            <xm:f>'Hilfstabelle Stunden'!$C$1:$C$2</xm:f>
          </x14:formula1>
          <xm:sqref>C13</xm:sqref>
        </x14:dataValidation>
        <x14:dataValidation type="list" allowBlank="1" showErrorMessage="1" error="Sie müssen hier &quot;Arbeit&quot; oder wenn es sich um eine Nachtschicht handelt &quot;Nacht&quot; eintragen.">
          <x14:formula1>
            <xm:f>'Hilfstabelle Stunden'!$C$1:$C$2</xm:f>
          </x14:formula1>
          <xm:sqref>C14:C33</xm:sqref>
        </x14:dataValidation>
        <x14:dataValidation type="list" allowBlank="1" showErrorMessage="1">
          <x14:formula1>
            <xm:f>'Hilfstabelle Stunden'!$A:$A</xm:f>
          </x14:formula1>
          <xm:sqref>L14:P33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23"/>
  <sheetViews>
    <sheetView zoomScaleNormal="100" workbookViewId="0">
      <selection activeCell="A2" sqref="A2:A6"/>
    </sheetView>
  </sheetViews>
  <sheetFormatPr baseColWidth="10" defaultRowHeight="12.75" x14ac:dyDescent="0.2"/>
  <cols>
    <col min="1" max="1" width="15.7109375" bestFit="1" customWidth="1"/>
  </cols>
  <sheetData>
    <row r="1" spans="1:1" x14ac:dyDescent="0.2">
      <c r="A1" t="s">
        <v>35</v>
      </c>
    </row>
    <row r="2" spans="1:1" x14ac:dyDescent="0.2">
      <c r="A2" s="88"/>
    </row>
    <row r="3" spans="1:1" x14ac:dyDescent="0.2">
      <c r="A3" s="88"/>
    </row>
    <row r="4" spans="1:1" x14ac:dyDescent="0.2">
      <c r="A4" s="88"/>
    </row>
    <row r="5" spans="1:1" x14ac:dyDescent="0.2">
      <c r="A5" s="88"/>
    </row>
    <row r="6" spans="1:1" x14ac:dyDescent="0.2">
      <c r="A6" s="88"/>
    </row>
    <row r="7" spans="1:1" x14ac:dyDescent="0.2">
      <c r="A7" s="88"/>
    </row>
    <row r="8" spans="1:1" x14ac:dyDescent="0.2">
      <c r="A8" s="88"/>
    </row>
    <row r="9" spans="1:1" x14ac:dyDescent="0.2">
      <c r="A9" s="88"/>
    </row>
    <row r="10" spans="1:1" x14ac:dyDescent="0.2">
      <c r="A10" s="88"/>
    </row>
    <row r="11" spans="1:1" x14ac:dyDescent="0.2">
      <c r="A11" s="88"/>
    </row>
    <row r="12" spans="1:1" x14ac:dyDescent="0.2">
      <c r="A12" s="88"/>
    </row>
    <row r="13" spans="1:1" x14ac:dyDescent="0.2">
      <c r="A13" s="88"/>
    </row>
    <row r="14" spans="1:1" x14ac:dyDescent="0.2">
      <c r="A14" s="88"/>
    </row>
    <row r="15" spans="1:1" x14ac:dyDescent="0.2">
      <c r="A15" s="88"/>
    </row>
    <row r="16" spans="1:1" x14ac:dyDescent="0.2">
      <c r="A16" s="88"/>
    </row>
    <row r="17" spans="1:1" x14ac:dyDescent="0.2">
      <c r="A17" s="88"/>
    </row>
    <row r="18" spans="1:1" x14ac:dyDescent="0.2">
      <c r="A18" s="88"/>
    </row>
    <row r="19" spans="1:1" x14ac:dyDescent="0.2">
      <c r="A19" s="88"/>
    </row>
    <row r="20" spans="1:1" x14ac:dyDescent="0.2">
      <c r="A20" s="88"/>
    </row>
    <row r="21" spans="1:1" x14ac:dyDescent="0.2">
      <c r="A21" s="88"/>
    </row>
    <row r="22" spans="1:1" x14ac:dyDescent="0.2">
      <c r="A22" s="88"/>
    </row>
    <row r="23" spans="1:1" x14ac:dyDescent="0.2">
      <c r="A23" s="88"/>
    </row>
  </sheetData>
  <sheetProtection password="EBEB" sheet="1" objects="1" scenarios="1" select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C48"/>
  <sheetViews>
    <sheetView workbookViewId="0">
      <selection activeCell="B25" sqref="B25"/>
    </sheetView>
  </sheetViews>
  <sheetFormatPr baseColWidth="10" defaultRowHeight="12.75" x14ac:dyDescent="0.2"/>
  <sheetData>
    <row r="1" spans="1:3" x14ac:dyDescent="0.2">
      <c r="A1" s="26">
        <v>1.0416666666666666E-2</v>
      </c>
      <c r="C1" t="s">
        <v>22</v>
      </c>
    </row>
    <row r="2" spans="1:3" x14ac:dyDescent="0.2">
      <c r="A2" s="26">
        <v>2.0833333333333332E-2</v>
      </c>
      <c r="C2" t="s">
        <v>17</v>
      </c>
    </row>
    <row r="3" spans="1:3" x14ac:dyDescent="0.2">
      <c r="A3" s="26">
        <v>3.125E-2</v>
      </c>
    </row>
    <row r="4" spans="1:3" x14ac:dyDescent="0.2">
      <c r="A4" s="26">
        <v>4.1666666666666699E-2</v>
      </c>
    </row>
    <row r="5" spans="1:3" x14ac:dyDescent="0.2">
      <c r="A5" s="26">
        <v>5.2083333333333398E-2</v>
      </c>
    </row>
    <row r="6" spans="1:3" x14ac:dyDescent="0.2">
      <c r="A6" s="26">
        <v>6.25E-2</v>
      </c>
    </row>
    <row r="7" spans="1:3" x14ac:dyDescent="0.2">
      <c r="A7" s="26">
        <v>7.2916666666666699E-2</v>
      </c>
    </row>
    <row r="8" spans="1:3" x14ac:dyDescent="0.2">
      <c r="A8" s="26">
        <v>8.3333333333333398E-2</v>
      </c>
    </row>
    <row r="9" spans="1:3" x14ac:dyDescent="0.2">
      <c r="A9" s="26">
        <v>9.375E-2</v>
      </c>
    </row>
    <row r="10" spans="1:3" x14ac:dyDescent="0.2">
      <c r="A10" s="26">
        <v>0.104166666666667</v>
      </c>
    </row>
    <row r="11" spans="1:3" x14ac:dyDescent="0.2">
      <c r="A11" s="26">
        <v>0.11458333333333399</v>
      </c>
    </row>
    <row r="12" spans="1:3" x14ac:dyDescent="0.2">
      <c r="A12" s="26">
        <v>0.125</v>
      </c>
    </row>
    <row r="13" spans="1:3" x14ac:dyDescent="0.2">
      <c r="A13" s="26">
        <v>0.13541666666666699</v>
      </c>
    </row>
    <row r="14" spans="1:3" x14ac:dyDescent="0.2">
      <c r="A14" s="26">
        <v>0.14583333333333401</v>
      </c>
    </row>
    <row r="15" spans="1:3" x14ac:dyDescent="0.2">
      <c r="A15" s="26">
        <v>0.15625</v>
      </c>
    </row>
    <row r="16" spans="1:3" x14ac:dyDescent="0.2">
      <c r="A16" s="26">
        <v>0.16666666666666699</v>
      </c>
    </row>
    <row r="17" spans="1:1" x14ac:dyDescent="0.2">
      <c r="A17" s="26">
        <v>0.17708333333333401</v>
      </c>
    </row>
    <row r="18" spans="1:1" x14ac:dyDescent="0.2">
      <c r="A18" s="26">
        <v>0.1875</v>
      </c>
    </row>
    <row r="19" spans="1:1" x14ac:dyDescent="0.2">
      <c r="A19" s="26">
        <v>0.19791666666666699</v>
      </c>
    </row>
    <row r="20" spans="1:1" x14ac:dyDescent="0.2">
      <c r="A20" s="26">
        <v>0.20833333333333401</v>
      </c>
    </row>
    <row r="21" spans="1:1" x14ac:dyDescent="0.2">
      <c r="A21" s="26">
        <v>0.21875</v>
      </c>
    </row>
    <row r="22" spans="1:1" x14ac:dyDescent="0.2">
      <c r="A22" s="26">
        <v>0.22916666666666699</v>
      </c>
    </row>
    <row r="23" spans="1:1" x14ac:dyDescent="0.2">
      <c r="A23" s="26">
        <v>0.23958333333333401</v>
      </c>
    </row>
    <row r="24" spans="1:1" x14ac:dyDescent="0.2">
      <c r="A24" s="26">
        <v>0.25</v>
      </c>
    </row>
    <row r="25" spans="1:1" x14ac:dyDescent="0.2">
      <c r="A25" s="26">
        <v>0.26041666666666702</v>
      </c>
    </row>
    <row r="26" spans="1:1" x14ac:dyDescent="0.2">
      <c r="A26" s="26">
        <v>0.27083333333333398</v>
      </c>
    </row>
    <row r="27" spans="1:1" x14ac:dyDescent="0.2">
      <c r="A27" s="26">
        <v>0.28125</v>
      </c>
    </row>
    <row r="28" spans="1:1" x14ac:dyDescent="0.2">
      <c r="A28" s="26">
        <v>0.29166666666666702</v>
      </c>
    </row>
    <row r="29" spans="1:1" x14ac:dyDescent="0.2">
      <c r="A29" s="26">
        <v>0.30208333333333398</v>
      </c>
    </row>
    <row r="30" spans="1:1" x14ac:dyDescent="0.2">
      <c r="A30" s="26">
        <v>0.3125</v>
      </c>
    </row>
    <row r="31" spans="1:1" x14ac:dyDescent="0.2">
      <c r="A31" s="26">
        <v>0.32291666666666702</v>
      </c>
    </row>
    <row r="32" spans="1:1" x14ac:dyDescent="0.2">
      <c r="A32" s="26">
        <v>0.33333333333333398</v>
      </c>
    </row>
    <row r="33" spans="1:1" x14ac:dyDescent="0.2">
      <c r="A33" s="26">
        <v>0.34375</v>
      </c>
    </row>
    <row r="34" spans="1:1" x14ac:dyDescent="0.2">
      <c r="A34" s="26">
        <v>0.35416666666666702</v>
      </c>
    </row>
    <row r="35" spans="1:1" x14ac:dyDescent="0.2">
      <c r="A35" s="26">
        <v>0.36458333333333398</v>
      </c>
    </row>
    <row r="36" spans="1:1" x14ac:dyDescent="0.2">
      <c r="A36" s="26">
        <v>0.375</v>
      </c>
    </row>
    <row r="37" spans="1:1" x14ac:dyDescent="0.2">
      <c r="A37" s="26">
        <v>0.38541666666666702</v>
      </c>
    </row>
    <row r="38" spans="1:1" x14ac:dyDescent="0.2">
      <c r="A38" s="26">
        <v>0.39583333333333398</v>
      </c>
    </row>
    <row r="39" spans="1:1" x14ac:dyDescent="0.2">
      <c r="A39" s="26">
        <v>0.40625</v>
      </c>
    </row>
    <row r="40" spans="1:1" x14ac:dyDescent="0.2">
      <c r="A40" s="26">
        <v>0.41666666666666702</v>
      </c>
    </row>
    <row r="41" spans="1:1" x14ac:dyDescent="0.2">
      <c r="A41" s="26">
        <v>0.42708333333333398</v>
      </c>
    </row>
    <row r="42" spans="1:1" x14ac:dyDescent="0.2">
      <c r="A42" s="26">
        <v>0.4375</v>
      </c>
    </row>
    <row r="43" spans="1:1" x14ac:dyDescent="0.2">
      <c r="A43" s="26">
        <v>0.44791666666666702</v>
      </c>
    </row>
    <row r="44" spans="1:1" x14ac:dyDescent="0.2">
      <c r="A44" s="26">
        <v>0.45833333333333398</v>
      </c>
    </row>
    <row r="45" spans="1:1" x14ac:dyDescent="0.2">
      <c r="A45" s="26">
        <v>0.46875</v>
      </c>
    </row>
    <row r="46" spans="1:1" x14ac:dyDescent="0.2">
      <c r="A46" s="26">
        <v>0.47916666666666702</v>
      </c>
    </row>
    <row r="47" spans="1:1" x14ac:dyDescent="0.2">
      <c r="A47" s="26">
        <v>0.48958333333333398</v>
      </c>
    </row>
    <row r="48" spans="1:1" x14ac:dyDescent="0.2">
      <c r="A48" s="26">
        <v>0.5</v>
      </c>
    </row>
  </sheetData>
  <sheetProtection password="EBEB" sheet="1" objects="1" scenarios="1"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Liste</vt:lpstr>
      <vt:lpstr>Assistententeam</vt:lpstr>
      <vt:lpstr>Hilfstabelle Stunden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CADuser</dc:creator>
  <cp:lastModifiedBy>C</cp:lastModifiedBy>
  <cp:lastPrinted>2014-08-21T09:52:30Z</cp:lastPrinted>
  <dcterms:created xsi:type="dcterms:W3CDTF">2012-11-28T07:34:42Z</dcterms:created>
  <dcterms:modified xsi:type="dcterms:W3CDTF">2014-08-21T09:55:29Z</dcterms:modified>
</cp:coreProperties>
</file>